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БЮДЖЕТА'!$A$9:$G$490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<sst xmlns="http://schemas.openxmlformats.org/spreadsheetml/2006/main" count="1953" uniqueCount="419">
  <si>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</si>
  <si>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</si>
  <si>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</si>
  <si>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</si>
  <si>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</si>
  <si>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</si>
  <si>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</si>
  <si>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</si>
  <si>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</si>
  <si>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</si>
  <si>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</si>
  <si>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</si>
  <si>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</si>
  <si>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</si>
  <si>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</si>
  <si>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</si>
  <si>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</si>
  <si>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</si>
  <si>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</si>
  <si>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</si>
  <si>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</si>
  <si>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</si>
  <si>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</si>
  <si>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</si>
  <si>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</si>
  <si>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</si>
  <si>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</si>
  <si>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</si>
  <si>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</si>
  <si>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</si>
  <si>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</si>
  <si>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</si>
  <si>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</si>
  <si>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</si>
  <si>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</si>
  <si>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</si>
  <si>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</si>
  <si>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</si>
  <si>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</si>
  <si>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</si>
  <si>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</si>
  <si>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</si>
  <si>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</si>
  <si>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</si>
  <si>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</si>
  <si>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</si>
  <si>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</si>
  <si>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</si>
  <si>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</si>
  <si>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</si>
  <si>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</si>
  <si>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</si>
  <si>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</si>
  <si>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</si>
  <si>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</si>
  <si>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</si>
  <si>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</si>
  <si>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</si>
  <si>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</si>
  <si>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</si>
  <si>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</si>
  <si>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</si>
  <si>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</si>
  <si>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</si>
  <si>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</si>
  <si>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</si>
  <si>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</si>
  <si>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</si>
  <si>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</si>
  <si>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</si>
  <si>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</si>
  <si>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</si>
  <si>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</si>
  <si>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</si>
  <si>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</si>
  <si>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</si>
  <si>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</si>
  <si>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</si>
  <si>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</si>
  <si>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</si>
  <si>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</si>
  <si>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</si>
  <si>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</si>
  <si>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</si>
  <si>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</si>
  <si>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</si>
  <si>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</si>
  <si>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</si>
  <si>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</si>
  <si>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</si>
  <si>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</si>
  <si>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</si>
  <si>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</si>
  <si>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</si>
  <si>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</si>
  <si>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</si>
  <si>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</si>
  <si>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</si>
  <si>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</si>
  <si>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</si>
  <si>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</si>
  <si>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</si>
  <si>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</si>
  <si>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</si>
  <si>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</si>
  <si>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</si>
  <si>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</si>
  <si>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</si>
  <si>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</si>
  <si>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</si>
  <si>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</si>
  <si>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</si>
  <si>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</si>
  <si>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</si>
  <si>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</si>
  <si>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</si>
  <si>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</si>
  <si>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</si>
  <si>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</si>
  <si>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</si>
  <si>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</si>
  <si>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</si>
  <si>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</si>
  <si>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</si>
  <si>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</si>
  <si>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</si>
  <si>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</si>
  <si>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</si>
  <si>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</si>
  <si>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</si>
  <si>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</si>
  <si>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</si>
  <si>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</si>
  <si>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</si>
  <si>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</si>
  <si>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</si>
  <si>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</si>
  <si>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</si>
  <si>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</si>
  <si>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</si>
  <si>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</si>
  <si>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</si>
  <si>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</si>
  <si>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</si>
  <si>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</si>
  <si>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</si>
  <si>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</si>
  <si>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</si>
  <si>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</si>
  <si>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</si>
  <si>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</si>
  <si>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</si>
  <si>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</si>
  <si>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</si>
  <si>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</si>
  <si>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</si>
  <si>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</si>
  <si>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</si>
  <si>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</si>
  <si>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</si>
  <si>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</si>
  <si>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</si>
  <si>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</si>
  <si>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</si>
  <si>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</si>
  <si>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</si>
  <si>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</si>
  <si>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</si>
  <si>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</si>
  <si>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</si>
  <si>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</si>
  <si>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</si>
  <si>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</si>
  <si>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</si>
  <si>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</si>
  <si>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</si>
  <si>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</si>
  <si>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</si>
  <si>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</si>
  <si>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</si>
  <si>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</si>
  <si>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</si>
  <si>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</si>
  <si>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</si>
  <si>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</si>
  <si>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</si>
  <si>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</si>
  <si>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</si>
  <si>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</si>
  <si>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</si>
  <si>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</si>
  <si>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</si>
  <si>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</si>
  <si>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</si>
  <si>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</si>
  <si>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</si>
  <si>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</si>
  <si>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</si>
  <si>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</si>
  <si>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</si>
  <si>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</si>
  <si>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</si>
  <si>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</si>
  <si>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</si>
  <si>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</si>
  <si>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</si>
  <si>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</si>
  <si>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</si>
  <si>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</si>
  <si>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</si>
  <si>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</si>
  <si>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</si>
  <si>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</si>
  <si>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</si>
  <si>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</si>
  <si>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</si>
  <si>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</si>
  <si>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</si>
  <si>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</si>
  <si>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</si>
  <si>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</si>
  <si>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</si>
  <si>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</si>
  <si>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</si>
  <si>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</si>
  <si>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</si>
  <si>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</si>
  <si>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</si>
  <si>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</si>
  <si>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</si>
  <si>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</si>
  <si>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</si>
  <si>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</si>
  <si>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</si>
  <si>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</si>
  <si>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</si>
  <si>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</si>
  <si>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</si>
  <si>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</si>
  <si>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</si>
  <si>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</si>
  <si>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</si>
  <si>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</si>
  <si>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</si>
  <si>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</si>
  <si>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</si>
  <si>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</si>
  <si>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</si>
  <si>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</si>
  <si>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</si>
  <si>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</si>
  <si>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</si>
  <si>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</si>
  <si>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</si>
  <si>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</si>
  <si>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</si>
  <si>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</si>
  <si>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</si>
  <si>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</si>
  <si>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</si>
  <si>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</si>
  <si>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</si>
  <si>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</si>
  <si>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</si>
  <si>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</si>
  <si>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</si>
  <si>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</si>
  <si>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</si>
  <si>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</si>
  <si>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</si>
  <si>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</si>
  <si>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</si>
  <si>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</si>
  <si>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</si>
  <si>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</si>
  <si>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</si>
  <si>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</si>
  <si>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</si>
  <si>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</si>
  <si>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</si>
  <si>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</si>
  <si>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</si>
  <si>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</si>
  <si>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</si>
  <si>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</si>
  <si>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</si>
  <si>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</si>
  <si>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</si>
  <si>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</si>
  <si>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</si>
  <si>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</si>
  <si>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</si>
  <si>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</si>
  <si>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</si>
  <si>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</si>
  <si>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</si>
  <si>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</si>
  <si>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</si>
  <si>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</si>
  <si>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</si>
  <si>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</si>
  <si>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</si>
  <si>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</si>
  <si>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</si>
  <si>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</si>
  <si>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</si>
  <si>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</si>
  <si>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</si>
  <si>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</si>
  <si>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</si>
  <si>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</si>
  <si>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</si>
  <si>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</si>
  <si>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</si>
  <si>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</si>
  <si>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</si>
  <si>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</si>
  <si>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</si>
  <si>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</si>
  <si>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</si>
  <si>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</si>
  <si>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</si>
  <si>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</si>
  <si>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</si>
  <si>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</si>
  <si>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</si>
  <si>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</si>
  <si>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</si>
  <si>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</si>
  <si>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</si>
  <si>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</si>
  <si>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</si>
  <si>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</si>
  <si>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</si>
  <si>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</si>
  <si>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</si>
  <si>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</si>
  <si>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</si>
  <si>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</si>
  <si>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</si>
  <si>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</si>
  <si>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</si>
  <si>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</si>
  <si>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</si>
  <si>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</si>
  <si>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</si>
  <si>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</si>
  <si>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</si>
  <si>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</si>
  <si>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</si>
  <si>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</si>
  <si>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</si>
  <si>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</si>
  <si>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</si>
  <si>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</si>
  <si>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</si>
  <si>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</si>
  <si>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</si>
  <si>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</si>
  <si>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</si>
  <si>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</si>
  <si>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</si>
  <si>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</si>
  <si>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</si>
  <si>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</si>
  <si>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</si>
  <si>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</si>
  <si>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</si>
  <si>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</si>
  <si>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</si>
  <si>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</si>
  <si>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</si>
  <si>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</si>
  <si>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</si>
  <si>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</si>
  <si>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</si>
  <si>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</si>
  <si>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</si>
  <si>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</si>
  <si>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</si>
  <si>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</si>
  <si>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</si>
  <si>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</si>
  <si>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</si>
  <si>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</si>
  <si>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</si>
  <si>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</si>
  <si>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</si>
  <si>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</si>
  <si>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</si>
  <si>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</si>
  <si>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</si>
  <si>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</si>
  <si>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</si>
  <si>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</si>
  <si>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</si>
  <si>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</si>
  <si>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</si>
  <si>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</si>
  <si>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</si>
  <si>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</si>
  <si>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</si>
  <si>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</si>
  <si>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</si>
  <si>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</si>
  <si>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</si>
  <si>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</si>
  <si>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</si>
  <si>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</si>
  <si>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</si>
  <si>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</si>
  <si>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</si>
  <si>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</si>
  <si>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</si>
  <si>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</si>
  <si>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</si>
  <si>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</si>
  <si>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</si>
  <si>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 от 21.12.2017г.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</si>
</sst>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8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3" t="s">
        <v>400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2:23" ht="18.75" customHeight="1">
      <c r="B3" s="174" t="s">
        <v>252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2:22" ht="15.75">
      <c r="B4" s="2" t="s">
        <v>253</v>
      </c>
      <c r="C4" s="173" t="s">
        <v>418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6" spans="1:25" ht="30.75" customHeight="1">
      <c r="A6" s="172" t="s">
        <v>90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X6" s="2"/>
      <c r="Y6" s="2"/>
    </row>
    <row r="7" spans="1:25" ht="57" customHeight="1">
      <c r="A7" s="171" t="s">
        <v>401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3" t="s">
        <v>60</v>
      </c>
      <c r="B10" s="104">
        <v>951</v>
      </c>
      <c r="C10" s="104" t="s">
        <v>61</v>
      </c>
      <c r="D10" s="104" t="s">
        <v>262</v>
      </c>
      <c r="E10" s="104" t="s">
        <v>5</v>
      </c>
      <c r="F10" s="105"/>
      <c r="G10" s="141">
        <f>G11+G173+G179+G186+G225+G264+G286+G318+G339+G350+G363+G369</f>
        <v>153974.704</v>
      </c>
      <c r="H10" s="28" t="e">
        <f aca="true" t="shared" si="0" ref="H10:X10">H11+H162+H180+H186+H221+H272+H296+H327+H340+H354+H365+H370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262</v>
      </c>
      <c r="E11" s="14" t="s">
        <v>5</v>
      </c>
      <c r="F11" s="14"/>
      <c r="G11" s="142">
        <f>G12+G20+G44+G64+G80+G85+G58+G74</f>
        <v>74263.601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1"/>
        <v>#REF!</v>
      </c>
    </row>
    <row r="12" spans="1:25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262</v>
      </c>
      <c r="E12" s="110" t="s">
        <v>5</v>
      </c>
      <c r="F12" s="110"/>
      <c r="G12" s="111">
        <f>G13</f>
        <v>1850.2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62.02769322235433</v>
      </c>
    </row>
    <row r="13" spans="1:25" ht="34.5" customHeight="1" outlineLevel="3" thickBot="1">
      <c r="A13" s="112" t="s">
        <v>135</v>
      </c>
      <c r="B13" s="19">
        <v>951</v>
      </c>
      <c r="C13" s="11" t="s">
        <v>6</v>
      </c>
      <c r="D13" s="11" t="s">
        <v>263</v>
      </c>
      <c r="E13" s="11" t="s">
        <v>5</v>
      </c>
      <c r="F13" s="11"/>
      <c r="G13" s="12">
        <f>G14</f>
        <v>1850.2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62.02769322235433</v>
      </c>
    </row>
    <row r="14" spans="1:25" ht="36" customHeight="1" outlineLevel="3" thickBot="1">
      <c r="A14" s="112" t="s">
        <v>136</v>
      </c>
      <c r="B14" s="19">
        <v>951</v>
      </c>
      <c r="C14" s="11" t="s">
        <v>6</v>
      </c>
      <c r="D14" s="11" t="s">
        <v>264</v>
      </c>
      <c r="E14" s="11" t="s">
        <v>5</v>
      </c>
      <c r="F14" s="11"/>
      <c r="G14" s="12">
        <f>G15</f>
        <v>1850.2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4" t="s">
        <v>137</v>
      </c>
      <c r="B15" s="90">
        <v>951</v>
      </c>
      <c r="C15" s="91" t="s">
        <v>6</v>
      </c>
      <c r="D15" s="91" t="s">
        <v>265</v>
      </c>
      <c r="E15" s="91" t="s">
        <v>5</v>
      </c>
      <c r="F15" s="91"/>
      <c r="G15" s="16">
        <f>G16</f>
        <v>1850.2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265</v>
      </c>
      <c r="E16" s="6" t="s">
        <v>91</v>
      </c>
      <c r="F16" s="6"/>
      <c r="G16" s="7">
        <f>G17+G18+G19</f>
        <v>1850.2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8" t="s">
        <v>259</v>
      </c>
      <c r="B17" s="92">
        <v>951</v>
      </c>
      <c r="C17" s="93" t="s">
        <v>6</v>
      </c>
      <c r="D17" s="93" t="s">
        <v>265</v>
      </c>
      <c r="E17" s="93" t="s">
        <v>92</v>
      </c>
      <c r="F17" s="93"/>
      <c r="G17" s="98">
        <v>1449.2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8" t="s">
        <v>261</v>
      </c>
      <c r="B18" s="92">
        <v>951</v>
      </c>
      <c r="C18" s="93" t="s">
        <v>6</v>
      </c>
      <c r="D18" s="93" t="s">
        <v>265</v>
      </c>
      <c r="E18" s="93" t="s">
        <v>93</v>
      </c>
      <c r="F18" s="93"/>
      <c r="G18" s="98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8" t="s">
        <v>254</v>
      </c>
      <c r="B19" s="92">
        <v>951</v>
      </c>
      <c r="C19" s="93" t="s">
        <v>6</v>
      </c>
      <c r="D19" s="93" t="s">
        <v>265</v>
      </c>
      <c r="E19" s="93" t="s">
        <v>255</v>
      </c>
      <c r="F19" s="93"/>
      <c r="G19" s="98">
        <v>400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262</v>
      </c>
      <c r="E20" s="9" t="s">
        <v>5</v>
      </c>
      <c r="F20" s="9"/>
      <c r="G20" s="159">
        <f>G21</f>
        <v>3447.4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33.289910657306955</v>
      </c>
    </row>
    <row r="21" spans="1:25" ht="32.25" outlineLevel="5" thickBot="1">
      <c r="A21" s="112" t="s">
        <v>135</v>
      </c>
      <c r="B21" s="19">
        <v>951</v>
      </c>
      <c r="C21" s="11" t="s">
        <v>17</v>
      </c>
      <c r="D21" s="11" t="s">
        <v>263</v>
      </c>
      <c r="E21" s="11" t="s">
        <v>5</v>
      </c>
      <c r="F21" s="11"/>
      <c r="G21" s="160">
        <f>G22</f>
        <v>3447.4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2" t="s">
        <v>136</v>
      </c>
      <c r="B22" s="19">
        <v>951</v>
      </c>
      <c r="C22" s="11" t="s">
        <v>17</v>
      </c>
      <c r="D22" s="11" t="s">
        <v>264</v>
      </c>
      <c r="E22" s="11" t="s">
        <v>5</v>
      </c>
      <c r="F22" s="11"/>
      <c r="G22" s="160">
        <f>G23+G36+G42</f>
        <v>3447.4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3" t="s">
        <v>205</v>
      </c>
      <c r="B23" s="130">
        <v>951</v>
      </c>
      <c r="C23" s="91" t="s">
        <v>17</v>
      </c>
      <c r="D23" s="91" t="s">
        <v>266</v>
      </c>
      <c r="E23" s="91" t="s">
        <v>5</v>
      </c>
      <c r="F23" s="91"/>
      <c r="G23" s="161">
        <f>G24+G28+G33+G30</f>
        <v>1861</v>
      </c>
      <c r="H23" s="31" t="e">
        <f aca="true" t="shared" si="5" ref="H23:X23">H24</f>
        <v>#REF!</v>
      </c>
      <c r="I23" s="31" t="e">
        <f t="shared" si="5"/>
        <v>#REF!</v>
      </c>
      <c r="J23" s="31" t="e">
        <f t="shared" si="5"/>
        <v>#REF!</v>
      </c>
      <c r="K23" s="31" t="e">
        <f t="shared" si="5"/>
        <v>#REF!</v>
      </c>
      <c r="L23" s="31" t="e">
        <f t="shared" si="5"/>
        <v>#REF!</v>
      </c>
      <c r="M23" s="31" t="e">
        <f t="shared" si="5"/>
        <v>#REF!</v>
      </c>
      <c r="N23" s="31" t="e">
        <f t="shared" si="5"/>
        <v>#REF!</v>
      </c>
      <c r="O23" s="31" t="e">
        <f t="shared" si="5"/>
        <v>#REF!</v>
      </c>
      <c r="P23" s="31" t="e">
        <f t="shared" si="5"/>
        <v>#REF!</v>
      </c>
      <c r="Q23" s="31" t="e">
        <f t="shared" si="5"/>
        <v>#REF!</v>
      </c>
      <c r="R23" s="31" t="e">
        <f t="shared" si="5"/>
        <v>#REF!</v>
      </c>
      <c r="S23" s="31" t="e">
        <f t="shared" si="5"/>
        <v>#REF!</v>
      </c>
      <c r="T23" s="31" t="e">
        <f t="shared" si="5"/>
        <v>#REF!</v>
      </c>
      <c r="U23" s="31" t="e">
        <f t="shared" si="5"/>
        <v>#REF!</v>
      </c>
      <c r="V23" s="31" t="e">
        <f t="shared" si="5"/>
        <v>#REF!</v>
      </c>
      <c r="W23" s="31" t="e">
        <f t="shared" si="5"/>
        <v>#REF!</v>
      </c>
      <c r="X23" s="66" t="e">
        <f t="shared" si="5"/>
        <v>#REF!</v>
      </c>
      <c r="Y23" s="59" t="e">
        <f>X23/G23*100</f>
        <v>#REF!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266</v>
      </c>
      <c r="E24" s="6" t="s">
        <v>91</v>
      </c>
      <c r="F24" s="6"/>
      <c r="G24" s="162">
        <f>G25+G26+G27</f>
        <v>1756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8" t="s">
        <v>259</v>
      </c>
      <c r="B25" s="92">
        <v>951</v>
      </c>
      <c r="C25" s="93" t="s">
        <v>17</v>
      </c>
      <c r="D25" s="93" t="s">
        <v>266</v>
      </c>
      <c r="E25" s="93" t="s">
        <v>92</v>
      </c>
      <c r="F25" s="93"/>
      <c r="G25" s="163">
        <v>1301</v>
      </c>
      <c r="H25" s="34">
        <f aca="true" t="shared" si="6" ref="H25:X25">H26</f>
        <v>2414.5</v>
      </c>
      <c r="I25" s="34">
        <f t="shared" si="6"/>
        <v>2414.5</v>
      </c>
      <c r="J25" s="34">
        <f t="shared" si="6"/>
        <v>2414.5</v>
      </c>
      <c r="K25" s="34">
        <f t="shared" si="6"/>
        <v>2414.5</v>
      </c>
      <c r="L25" s="34">
        <f t="shared" si="6"/>
        <v>2414.5</v>
      </c>
      <c r="M25" s="34">
        <f t="shared" si="6"/>
        <v>2414.5</v>
      </c>
      <c r="N25" s="34">
        <f t="shared" si="6"/>
        <v>2414.5</v>
      </c>
      <c r="O25" s="34">
        <f t="shared" si="6"/>
        <v>2414.5</v>
      </c>
      <c r="P25" s="34">
        <f t="shared" si="6"/>
        <v>2414.5</v>
      </c>
      <c r="Q25" s="34">
        <f t="shared" si="6"/>
        <v>2414.5</v>
      </c>
      <c r="R25" s="34">
        <f t="shared" si="6"/>
        <v>2414.5</v>
      </c>
      <c r="S25" s="34">
        <f t="shared" si="6"/>
        <v>2414.5</v>
      </c>
      <c r="T25" s="34">
        <f t="shared" si="6"/>
        <v>2414.5</v>
      </c>
      <c r="U25" s="34">
        <f t="shared" si="6"/>
        <v>2414.5</v>
      </c>
      <c r="V25" s="34">
        <f t="shared" si="6"/>
        <v>2414.5</v>
      </c>
      <c r="W25" s="34">
        <f t="shared" si="6"/>
        <v>2414.5</v>
      </c>
      <c r="X25" s="64">
        <f t="shared" si="6"/>
        <v>1860.127</v>
      </c>
      <c r="Y25" s="59">
        <f>X25/G25*100</f>
        <v>142.97671022290547</v>
      </c>
    </row>
    <row r="26" spans="1:25" ht="36" customHeight="1" outlineLevel="6" thickBot="1">
      <c r="A26" s="88" t="s">
        <v>261</v>
      </c>
      <c r="B26" s="92">
        <v>951</v>
      </c>
      <c r="C26" s="93" t="s">
        <v>17</v>
      </c>
      <c r="D26" s="93" t="s">
        <v>266</v>
      </c>
      <c r="E26" s="93" t="s">
        <v>93</v>
      </c>
      <c r="F26" s="93"/>
      <c r="G26" s="163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8" t="s">
        <v>254</v>
      </c>
      <c r="B27" s="92">
        <v>951</v>
      </c>
      <c r="C27" s="93" t="s">
        <v>17</v>
      </c>
      <c r="D27" s="93" t="s">
        <v>266</v>
      </c>
      <c r="E27" s="93" t="s">
        <v>255</v>
      </c>
      <c r="F27" s="93"/>
      <c r="G27" s="163">
        <v>450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100</v>
      </c>
      <c r="B28" s="21">
        <v>951</v>
      </c>
      <c r="C28" s="6" t="s">
        <v>17</v>
      </c>
      <c r="D28" s="6" t="s">
        <v>266</v>
      </c>
      <c r="E28" s="6" t="s">
        <v>95</v>
      </c>
      <c r="F28" s="6"/>
      <c r="G28" s="154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8" t="s">
        <v>101</v>
      </c>
      <c r="B29" s="92">
        <v>951</v>
      </c>
      <c r="C29" s="93" t="s">
        <v>17</v>
      </c>
      <c r="D29" s="93" t="s">
        <v>266</v>
      </c>
      <c r="E29" s="93" t="s">
        <v>96</v>
      </c>
      <c r="F29" s="93"/>
      <c r="G29" s="155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359</v>
      </c>
      <c r="B30" s="21">
        <v>951</v>
      </c>
      <c r="C30" s="6" t="s">
        <v>17</v>
      </c>
      <c r="D30" s="6" t="s">
        <v>266</v>
      </c>
      <c r="E30" s="6" t="s">
        <v>360</v>
      </c>
      <c r="F30" s="6"/>
      <c r="G30" s="154">
        <f>G31+G32</f>
        <v>100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8" t="s">
        <v>361</v>
      </c>
      <c r="B31" s="92">
        <v>951</v>
      </c>
      <c r="C31" s="93" t="s">
        <v>17</v>
      </c>
      <c r="D31" s="93" t="s">
        <v>266</v>
      </c>
      <c r="E31" s="93" t="s">
        <v>362</v>
      </c>
      <c r="F31" s="93"/>
      <c r="G31" s="155">
        <v>100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8" t="s">
        <v>222</v>
      </c>
      <c r="B32" s="92">
        <v>951</v>
      </c>
      <c r="C32" s="93" t="s">
        <v>17</v>
      </c>
      <c r="D32" s="93" t="s">
        <v>266</v>
      </c>
      <c r="E32" s="93" t="s">
        <v>221</v>
      </c>
      <c r="F32" s="93"/>
      <c r="G32" s="155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102</v>
      </c>
      <c r="B33" s="21">
        <v>951</v>
      </c>
      <c r="C33" s="6" t="s">
        <v>17</v>
      </c>
      <c r="D33" s="6" t="s">
        <v>266</v>
      </c>
      <c r="E33" s="6" t="s">
        <v>97</v>
      </c>
      <c r="F33" s="6"/>
      <c r="G33" s="154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266</v>
      </c>
      <c r="E34" s="93" t="s">
        <v>98</v>
      </c>
      <c r="F34" s="93"/>
      <c r="G34" s="155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104</v>
      </c>
      <c r="B35" s="92">
        <v>951</v>
      </c>
      <c r="C35" s="93" t="s">
        <v>17</v>
      </c>
      <c r="D35" s="93" t="s">
        <v>266</v>
      </c>
      <c r="E35" s="93" t="s">
        <v>99</v>
      </c>
      <c r="F35" s="93"/>
      <c r="G35" s="155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4" t="s">
        <v>138</v>
      </c>
      <c r="B36" s="90">
        <v>951</v>
      </c>
      <c r="C36" s="91" t="s">
        <v>17</v>
      </c>
      <c r="D36" s="91" t="s">
        <v>267</v>
      </c>
      <c r="E36" s="91" t="s">
        <v>5</v>
      </c>
      <c r="F36" s="91"/>
      <c r="G36" s="153">
        <f>G37</f>
        <v>1586.4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94</v>
      </c>
      <c r="B37" s="21">
        <v>951</v>
      </c>
      <c r="C37" s="6" t="s">
        <v>17</v>
      </c>
      <c r="D37" s="6" t="s">
        <v>267</v>
      </c>
      <c r="E37" s="6" t="s">
        <v>91</v>
      </c>
      <c r="F37" s="6"/>
      <c r="G37" s="154">
        <f>G38+G39+G41+G40</f>
        <v>1586.4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8" t="s">
        <v>259</v>
      </c>
      <c r="B38" s="92">
        <v>951</v>
      </c>
      <c r="C38" s="93" t="s">
        <v>17</v>
      </c>
      <c r="D38" s="93" t="s">
        <v>267</v>
      </c>
      <c r="E38" s="93" t="s">
        <v>92</v>
      </c>
      <c r="F38" s="93"/>
      <c r="G38" s="163">
        <v>1089.4</v>
      </c>
      <c r="H38" s="34">
        <f aca="true" t="shared" si="7" ref="H38:X38">H39</f>
        <v>1331.7</v>
      </c>
      <c r="I38" s="34">
        <f t="shared" si="7"/>
        <v>1331.7</v>
      </c>
      <c r="J38" s="34">
        <f t="shared" si="7"/>
        <v>1331.7</v>
      </c>
      <c r="K38" s="34">
        <f t="shared" si="7"/>
        <v>1331.7</v>
      </c>
      <c r="L38" s="34">
        <f t="shared" si="7"/>
        <v>1331.7</v>
      </c>
      <c r="M38" s="34">
        <f t="shared" si="7"/>
        <v>1331.7</v>
      </c>
      <c r="N38" s="34">
        <f t="shared" si="7"/>
        <v>1331.7</v>
      </c>
      <c r="O38" s="34">
        <f t="shared" si="7"/>
        <v>1331.7</v>
      </c>
      <c r="P38" s="34">
        <f t="shared" si="7"/>
        <v>1331.7</v>
      </c>
      <c r="Q38" s="34">
        <f t="shared" si="7"/>
        <v>1331.7</v>
      </c>
      <c r="R38" s="34">
        <f t="shared" si="7"/>
        <v>1331.7</v>
      </c>
      <c r="S38" s="34">
        <f t="shared" si="7"/>
        <v>1331.7</v>
      </c>
      <c r="T38" s="34">
        <f t="shared" si="7"/>
        <v>1331.7</v>
      </c>
      <c r="U38" s="34">
        <f t="shared" si="7"/>
        <v>1331.7</v>
      </c>
      <c r="V38" s="34">
        <f t="shared" si="7"/>
        <v>1331.7</v>
      </c>
      <c r="W38" s="34">
        <f t="shared" si="7"/>
        <v>1331.7</v>
      </c>
      <c r="X38" s="68">
        <f t="shared" si="7"/>
        <v>874.3892</v>
      </c>
      <c r="Y38" s="59">
        <f>X38/G38*100</f>
        <v>80.26337433449604</v>
      </c>
    </row>
    <row r="39" spans="1:25" ht="34.5" customHeight="1" outlineLevel="6" thickBot="1">
      <c r="A39" s="88" t="s">
        <v>261</v>
      </c>
      <c r="B39" s="92">
        <v>951</v>
      </c>
      <c r="C39" s="93" t="s">
        <v>17</v>
      </c>
      <c r="D39" s="93" t="s">
        <v>267</v>
      </c>
      <c r="E39" s="93" t="s">
        <v>93</v>
      </c>
      <c r="F39" s="93"/>
      <c r="G39" s="155">
        <v>5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>
        <f>X39/G39*100</f>
        <v>17487.784</v>
      </c>
    </row>
    <row r="40" spans="1:25" ht="32.25" outlineLevel="6" thickBot="1">
      <c r="A40" s="88" t="s">
        <v>107</v>
      </c>
      <c r="B40" s="92">
        <v>951</v>
      </c>
      <c r="C40" s="93" t="s">
        <v>17</v>
      </c>
      <c r="D40" s="93" t="s">
        <v>267</v>
      </c>
      <c r="E40" s="93" t="s">
        <v>363</v>
      </c>
      <c r="F40" s="93"/>
      <c r="G40" s="155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8" t="s">
        <v>254</v>
      </c>
      <c r="B41" s="92">
        <v>951</v>
      </c>
      <c r="C41" s="93" t="s">
        <v>17</v>
      </c>
      <c r="D41" s="93" t="s">
        <v>267</v>
      </c>
      <c r="E41" s="93" t="s">
        <v>255</v>
      </c>
      <c r="F41" s="93"/>
      <c r="G41" s="155">
        <v>300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4" t="s">
        <v>140</v>
      </c>
      <c r="B42" s="90">
        <v>951</v>
      </c>
      <c r="C42" s="91" t="s">
        <v>17</v>
      </c>
      <c r="D42" s="91" t="s">
        <v>268</v>
      </c>
      <c r="E42" s="91" t="s">
        <v>5</v>
      </c>
      <c r="F42" s="91"/>
      <c r="G42" s="153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110</v>
      </c>
      <c r="B43" s="21">
        <v>951</v>
      </c>
      <c r="C43" s="6" t="s">
        <v>17</v>
      </c>
      <c r="D43" s="6" t="s">
        <v>268</v>
      </c>
      <c r="E43" s="6" t="s">
        <v>223</v>
      </c>
      <c r="F43" s="6"/>
      <c r="G43" s="154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262</v>
      </c>
      <c r="E44" s="9" t="s">
        <v>5</v>
      </c>
      <c r="F44" s="9"/>
      <c r="G44" s="10">
        <f>G45</f>
        <v>7101.9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1.9853841929624467</v>
      </c>
    </row>
    <row r="45" spans="1:25" ht="32.25" outlineLevel="6" thickBot="1">
      <c r="A45" s="112" t="s">
        <v>135</v>
      </c>
      <c r="B45" s="19">
        <v>951</v>
      </c>
      <c r="C45" s="11" t="s">
        <v>7</v>
      </c>
      <c r="D45" s="11" t="s">
        <v>263</v>
      </c>
      <c r="E45" s="11" t="s">
        <v>5</v>
      </c>
      <c r="F45" s="11"/>
      <c r="G45" s="12">
        <f>G46</f>
        <v>7101.9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2" t="s">
        <v>136</v>
      </c>
      <c r="B46" s="19">
        <v>951</v>
      </c>
      <c r="C46" s="11" t="s">
        <v>7</v>
      </c>
      <c r="D46" s="11" t="s">
        <v>264</v>
      </c>
      <c r="E46" s="11" t="s">
        <v>5</v>
      </c>
      <c r="F46" s="11"/>
      <c r="G46" s="12">
        <f>G47</f>
        <v>7101.9</v>
      </c>
      <c r="H46" s="31">
        <f aca="true" t="shared" si="8" ref="H46:X48">H47</f>
        <v>8918.7</v>
      </c>
      <c r="I46" s="31">
        <f t="shared" si="8"/>
        <v>8918.7</v>
      </c>
      <c r="J46" s="31">
        <f t="shared" si="8"/>
        <v>8918.7</v>
      </c>
      <c r="K46" s="31">
        <f t="shared" si="8"/>
        <v>8918.7</v>
      </c>
      <c r="L46" s="31">
        <f t="shared" si="8"/>
        <v>8918.7</v>
      </c>
      <c r="M46" s="31">
        <f t="shared" si="8"/>
        <v>8918.7</v>
      </c>
      <c r="N46" s="31">
        <f t="shared" si="8"/>
        <v>8918.7</v>
      </c>
      <c r="O46" s="31">
        <f t="shared" si="8"/>
        <v>8918.7</v>
      </c>
      <c r="P46" s="31">
        <f t="shared" si="8"/>
        <v>8918.7</v>
      </c>
      <c r="Q46" s="31">
        <f t="shared" si="8"/>
        <v>8918.7</v>
      </c>
      <c r="R46" s="31">
        <f t="shared" si="8"/>
        <v>8918.7</v>
      </c>
      <c r="S46" s="31">
        <f t="shared" si="8"/>
        <v>8918.7</v>
      </c>
      <c r="T46" s="31">
        <f t="shared" si="8"/>
        <v>8918.7</v>
      </c>
      <c r="U46" s="31">
        <f t="shared" si="8"/>
        <v>8918.7</v>
      </c>
      <c r="V46" s="31">
        <f t="shared" si="8"/>
        <v>8918.7</v>
      </c>
      <c r="W46" s="31">
        <f t="shared" si="8"/>
        <v>8918.7</v>
      </c>
      <c r="X46" s="66">
        <f t="shared" si="8"/>
        <v>5600.44265</v>
      </c>
      <c r="Y46" s="59">
        <f>X46/G46*100</f>
        <v>78.85837099931004</v>
      </c>
    </row>
    <row r="47" spans="1:25" ht="49.5" customHeight="1" outlineLevel="3" thickBot="1">
      <c r="A47" s="113" t="s">
        <v>205</v>
      </c>
      <c r="B47" s="90">
        <v>951</v>
      </c>
      <c r="C47" s="91" t="s">
        <v>7</v>
      </c>
      <c r="D47" s="91" t="s">
        <v>266</v>
      </c>
      <c r="E47" s="91" t="s">
        <v>5</v>
      </c>
      <c r="F47" s="91"/>
      <c r="G47" s="16">
        <f>G48+G52+G54</f>
        <v>7101.9</v>
      </c>
      <c r="H47" s="32">
        <f t="shared" si="8"/>
        <v>8918.7</v>
      </c>
      <c r="I47" s="32">
        <f t="shared" si="8"/>
        <v>8918.7</v>
      </c>
      <c r="J47" s="32">
        <f t="shared" si="8"/>
        <v>8918.7</v>
      </c>
      <c r="K47" s="32">
        <f t="shared" si="8"/>
        <v>8918.7</v>
      </c>
      <c r="L47" s="32">
        <f t="shared" si="8"/>
        <v>8918.7</v>
      </c>
      <c r="M47" s="32">
        <f t="shared" si="8"/>
        <v>8918.7</v>
      </c>
      <c r="N47" s="32">
        <f t="shared" si="8"/>
        <v>8918.7</v>
      </c>
      <c r="O47" s="32">
        <f t="shared" si="8"/>
        <v>8918.7</v>
      </c>
      <c r="P47" s="32">
        <f t="shared" si="8"/>
        <v>8918.7</v>
      </c>
      <c r="Q47" s="32">
        <f t="shared" si="8"/>
        <v>8918.7</v>
      </c>
      <c r="R47" s="32">
        <f t="shared" si="8"/>
        <v>8918.7</v>
      </c>
      <c r="S47" s="32">
        <f t="shared" si="8"/>
        <v>8918.7</v>
      </c>
      <c r="T47" s="32">
        <f t="shared" si="8"/>
        <v>8918.7</v>
      </c>
      <c r="U47" s="32">
        <f t="shared" si="8"/>
        <v>8918.7</v>
      </c>
      <c r="V47" s="32">
        <f t="shared" si="8"/>
        <v>8918.7</v>
      </c>
      <c r="W47" s="32">
        <f t="shared" si="8"/>
        <v>8918.7</v>
      </c>
      <c r="X47" s="67">
        <f t="shared" si="8"/>
        <v>5600.44265</v>
      </c>
      <c r="Y47" s="59">
        <f>X47/G47*100</f>
        <v>78.85837099931004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266</v>
      </c>
      <c r="E48" s="6" t="s">
        <v>91</v>
      </c>
      <c r="F48" s="6"/>
      <c r="G48" s="7">
        <f>G49+G50+G51</f>
        <v>6906.4</v>
      </c>
      <c r="H48" s="34">
        <f t="shared" si="8"/>
        <v>8918.7</v>
      </c>
      <c r="I48" s="34">
        <f t="shared" si="8"/>
        <v>8918.7</v>
      </c>
      <c r="J48" s="34">
        <f t="shared" si="8"/>
        <v>8918.7</v>
      </c>
      <c r="K48" s="34">
        <f t="shared" si="8"/>
        <v>8918.7</v>
      </c>
      <c r="L48" s="34">
        <f t="shared" si="8"/>
        <v>8918.7</v>
      </c>
      <c r="M48" s="34">
        <f t="shared" si="8"/>
        <v>8918.7</v>
      </c>
      <c r="N48" s="34">
        <f t="shared" si="8"/>
        <v>8918.7</v>
      </c>
      <c r="O48" s="34">
        <f t="shared" si="8"/>
        <v>8918.7</v>
      </c>
      <c r="P48" s="34">
        <f t="shared" si="8"/>
        <v>8918.7</v>
      </c>
      <c r="Q48" s="34">
        <f t="shared" si="8"/>
        <v>8918.7</v>
      </c>
      <c r="R48" s="34">
        <f t="shared" si="8"/>
        <v>8918.7</v>
      </c>
      <c r="S48" s="34">
        <f t="shared" si="8"/>
        <v>8918.7</v>
      </c>
      <c r="T48" s="34">
        <f t="shared" si="8"/>
        <v>8918.7</v>
      </c>
      <c r="U48" s="34">
        <f t="shared" si="8"/>
        <v>8918.7</v>
      </c>
      <c r="V48" s="34">
        <f t="shared" si="8"/>
        <v>8918.7</v>
      </c>
      <c r="W48" s="34">
        <f t="shared" si="8"/>
        <v>8918.7</v>
      </c>
      <c r="X48" s="64">
        <f t="shared" si="8"/>
        <v>5600.44265</v>
      </c>
      <c r="Y48" s="59">
        <f>X48/G48*100</f>
        <v>81.09062101818604</v>
      </c>
    </row>
    <row r="49" spans="1:25" ht="18" customHeight="1" outlineLevel="5" thickBot="1">
      <c r="A49" s="88" t="s">
        <v>259</v>
      </c>
      <c r="B49" s="92">
        <v>951</v>
      </c>
      <c r="C49" s="93" t="s">
        <v>7</v>
      </c>
      <c r="D49" s="93" t="s">
        <v>266</v>
      </c>
      <c r="E49" s="93" t="s">
        <v>92</v>
      </c>
      <c r="F49" s="93"/>
      <c r="G49" s="98">
        <v>5296.4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105.74055301714374</v>
      </c>
    </row>
    <row r="50" spans="1:25" ht="31.5" customHeight="1" outlineLevel="5" thickBot="1">
      <c r="A50" s="88" t="s">
        <v>261</v>
      </c>
      <c r="B50" s="92">
        <v>951</v>
      </c>
      <c r="C50" s="93" t="s">
        <v>7</v>
      </c>
      <c r="D50" s="93" t="s">
        <v>266</v>
      </c>
      <c r="E50" s="93" t="s">
        <v>93</v>
      </c>
      <c r="F50" s="93"/>
      <c r="G50" s="98">
        <v>10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8" t="s">
        <v>254</v>
      </c>
      <c r="B51" s="92">
        <v>951</v>
      </c>
      <c r="C51" s="93" t="s">
        <v>7</v>
      </c>
      <c r="D51" s="93" t="s">
        <v>266</v>
      </c>
      <c r="E51" s="93" t="s">
        <v>255</v>
      </c>
      <c r="F51" s="93"/>
      <c r="G51" s="98">
        <v>1600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100</v>
      </c>
      <c r="B52" s="21">
        <v>951</v>
      </c>
      <c r="C52" s="6" t="s">
        <v>7</v>
      </c>
      <c r="D52" s="6" t="s">
        <v>266</v>
      </c>
      <c r="E52" s="6" t="s">
        <v>95</v>
      </c>
      <c r="F52" s="6"/>
      <c r="G52" s="7">
        <f>G53</f>
        <v>50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8" t="s">
        <v>101</v>
      </c>
      <c r="B53" s="92">
        <v>951</v>
      </c>
      <c r="C53" s="93" t="s">
        <v>7</v>
      </c>
      <c r="D53" s="93" t="s">
        <v>266</v>
      </c>
      <c r="E53" s="93" t="s">
        <v>96</v>
      </c>
      <c r="F53" s="93"/>
      <c r="G53" s="98">
        <v>50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102</v>
      </c>
      <c r="B54" s="21">
        <v>951</v>
      </c>
      <c r="C54" s="6" t="s">
        <v>7</v>
      </c>
      <c r="D54" s="6" t="s">
        <v>266</v>
      </c>
      <c r="E54" s="6" t="s">
        <v>97</v>
      </c>
      <c r="F54" s="6"/>
      <c r="G54" s="7">
        <f>G55+G56+G57</f>
        <v>145.5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8" t="s">
        <v>103</v>
      </c>
      <c r="B55" s="92">
        <v>951</v>
      </c>
      <c r="C55" s="93" t="s">
        <v>7</v>
      </c>
      <c r="D55" s="93" t="s">
        <v>266</v>
      </c>
      <c r="E55" s="93" t="s">
        <v>98</v>
      </c>
      <c r="F55" s="93"/>
      <c r="G55" s="98">
        <v>11.2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8" t="s">
        <v>104</v>
      </c>
      <c r="B56" s="92">
        <v>951</v>
      </c>
      <c r="C56" s="93" t="s">
        <v>7</v>
      </c>
      <c r="D56" s="93" t="s">
        <v>266</v>
      </c>
      <c r="E56" s="93" t="s">
        <v>99</v>
      </c>
      <c r="F56" s="93"/>
      <c r="G56" s="98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8" t="s">
        <v>364</v>
      </c>
      <c r="B57" s="92">
        <v>951</v>
      </c>
      <c r="C57" s="93" t="s">
        <v>7</v>
      </c>
      <c r="D57" s="93" t="s">
        <v>266</v>
      </c>
      <c r="E57" s="93" t="s">
        <v>365</v>
      </c>
      <c r="F57" s="93"/>
      <c r="G57" s="98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201</v>
      </c>
      <c r="B58" s="19">
        <v>951</v>
      </c>
      <c r="C58" s="9" t="s">
        <v>203</v>
      </c>
      <c r="D58" s="9" t="s">
        <v>262</v>
      </c>
      <c r="E58" s="9" t="s">
        <v>5</v>
      </c>
      <c r="F58" s="9"/>
      <c r="G58" s="10">
        <f>G59</f>
        <v>431.262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2" t="s">
        <v>135</v>
      </c>
      <c r="B59" s="19">
        <v>951</v>
      </c>
      <c r="C59" s="9" t="s">
        <v>203</v>
      </c>
      <c r="D59" s="9" t="s">
        <v>263</v>
      </c>
      <c r="E59" s="9" t="s">
        <v>5</v>
      </c>
      <c r="F59" s="9"/>
      <c r="G59" s="10">
        <f>G60</f>
        <v>431.262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2" t="s">
        <v>136</v>
      </c>
      <c r="B60" s="19">
        <v>951</v>
      </c>
      <c r="C60" s="9" t="s">
        <v>203</v>
      </c>
      <c r="D60" s="9" t="s">
        <v>264</v>
      </c>
      <c r="E60" s="9" t="s">
        <v>5</v>
      </c>
      <c r="F60" s="9"/>
      <c r="G60" s="10">
        <f>G61</f>
        <v>431.262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4" t="s">
        <v>202</v>
      </c>
      <c r="B61" s="90">
        <v>951</v>
      </c>
      <c r="C61" s="91" t="s">
        <v>203</v>
      </c>
      <c r="D61" s="91" t="s">
        <v>269</v>
      </c>
      <c r="E61" s="91" t="s">
        <v>5</v>
      </c>
      <c r="F61" s="91"/>
      <c r="G61" s="16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100</v>
      </c>
      <c r="B62" s="21">
        <v>951</v>
      </c>
      <c r="C62" s="6" t="s">
        <v>203</v>
      </c>
      <c r="D62" s="6" t="s">
        <v>269</v>
      </c>
      <c r="E62" s="6" t="s">
        <v>95</v>
      </c>
      <c r="F62" s="6"/>
      <c r="G62" s="7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101</v>
      </c>
      <c r="B63" s="92">
        <v>951</v>
      </c>
      <c r="C63" s="93" t="s">
        <v>203</v>
      </c>
      <c r="D63" s="93" t="s">
        <v>269</v>
      </c>
      <c r="E63" s="93" t="s">
        <v>96</v>
      </c>
      <c r="F63" s="93"/>
      <c r="G63" s="98"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262</v>
      </c>
      <c r="E64" s="9" t="s">
        <v>5</v>
      </c>
      <c r="F64" s="9"/>
      <c r="G64" s="143">
        <f>G65</f>
        <v>5248.334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2" t="s">
        <v>135</v>
      </c>
      <c r="B65" s="19">
        <v>951</v>
      </c>
      <c r="C65" s="11" t="s">
        <v>8</v>
      </c>
      <c r="D65" s="11" t="s">
        <v>263</v>
      </c>
      <c r="E65" s="11" t="s">
        <v>5</v>
      </c>
      <c r="F65" s="11"/>
      <c r="G65" s="146">
        <f>G66</f>
        <v>5248.334</v>
      </c>
      <c r="H65" s="31">
        <f aca="true" t="shared" si="9" ref="H65:X67">H66</f>
        <v>3284.2</v>
      </c>
      <c r="I65" s="31">
        <f t="shared" si="9"/>
        <v>3284.2</v>
      </c>
      <c r="J65" s="31">
        <f t="shared" si="9"/>
        <v>3284.2</v>
      </c>
      <c r="K65" s="31">
        <f t="shared" si="9"/>
        <v>3284.2</v>
      </c>
      <c r="L65" s="31">
        <f t="shared" si="9"/>
        <v>3284.2</v>
      </c>
      <c r="M65" s="31">
        <f t="shared" si="9"/>
        <v>3284.2</v>
      </c>
      <c r="N65" s="31">
        <f t="shared" si="9"/>
        <v>3284.2</v>
      </c>
      <c r="O65" s="31">
        <f t="shared" si="9"/>
        <v>3284.2</v>
      </c>
      <c r="P65" s="31">
        <f t="shared" si="9"/>
        <v>3284.2</v>
      </c>
      <c r="Q65" s="31">
        <f t="shared" si="9"/>
        <v>3284.2</v>
      </c>
      <c r="R65" s="31">
        <f t="shared" si="9"/>
        <v>3284.2</v>
      </c>
      <c r="S65" s="31">
        <f t="shared" si="9"/>
        <v>3284.2</v>
      </c>
      <c r="T65" s="31">
        <f t="shared" si="9"/>
        <v>3284.2</v>
      </c>
      <c r="U65" s="31">
        <f t="shared" si="9"/>
        <v>3284.2</v>
      </c>
      <c r="V65" s="31">
        <f t="shared" si="9"/>
        <v>3284.2</v>
      </c>
      <c r="W65" s="31">
        <f t="shared" si="9"/>
        <v>3284.2</v>
      </c>
      <c r="X65" s="66">
        <f t="shared" si="9"/>
        <v>2834.80374</v>
      </c>
      <c r="Y65" s="59">
        <f>X65/G65*100</f>
        <v>54.013401967176634</v>
      </c>
    </row>
    <row r="66" spans="1:25" ht="32.25" outlineLevel="3" thickBot="1">
      <c r="A66" s="112" t="s">
        <v>136</v>
      </c>
      <c r="B66" s="19">
        <v>951</v>
      </c>
      <c r="C66" s="11" t="s">
        <v>8</v>
      </c>
      <c r="D66" s="11" t="s">
        <v>264</v>
      </c>
      <c r="E66" s="11" t="s">
        <v>5</v>
      </c>
      <c r="F66" s="11"/>
      <c r="G66" s="146">
        <f>G67</f>
        <v>5248.334</v>
      </c>
      <c r="H66" s="32">
        <f t="shared" si="9"/>
        <v>3284.2</v>
      </c>
      <c r="I66" s="32">
        <f t="shared" si="9"/>
        <v>3284.2</v>
      </c>
      <c r="J66" s="32">
        <f t="shared" si="9"/>
        <v>3284.2</v>
      </c>
      <c r="K66" s="32">
        <f t="shared" si="9"/>
        <v>3284.2</v>
      </c>
      <c r="L66" s="32">
        <f t="shared" si="9"/>
        <v>3284.2</v>
      </c>
      <c r="M66" s="32">
        <f t="shared" si="9"/>
        <v>3284.2</v>
      </c>
      <c r="N66" s="32">
        <f t="shared" si="9"/>
        <v>3284.2</v>
      </c>
      <c r="O66" s="32">
        <f t="shared" si="9"/>
        <v>3284.2</v>
      </c>
      <c r="P66" s="32">
        <f t="shared" si="9"/>
        <v>3284.2</v>
      </c>
      <c r="Q66" s="32">
        <f t="shared" si="9"/>
        <v>3284.2</v>
      </c>
      <c r="R66" s="32">
        <f t="shared" si="9"/>
        <v>3284.2</v>
      </c>
      <c r="S66" s="32">
        <f t="shared" si="9"/>
        <v>3284.2</v>
      </c>
      <c r="T66" s="32">
        <f t="shared" si="9"/>
        <v>3284.2</v>
      </c>
      <c r="U66" s="32">
        <f t="shared" si="9"/>
        <v>3284.2</v>
      </c>
      <c r="V66" s="32">
        <f t="shared" si="9"/>
        <v>3284.2</v>
      </c>
      <c r="W66" s="32">
        <f t="shared" si="9"/>
        <v>3284.2</v>
      </c>
      <c r="X66" s="67">
        <f t="shared" si="9"/>
        <v>2834.80374</v>
      </c>
      <c r="Y66" s="59">
        <f>X66/G66*100</f>
        <v>54.013401967176634</v>
      </c>
    </row>
    <row r="67" spans="1:25" ht="48" outlineLevel="4" thickBot="1">
      <c r="A67" s="113" t="s">
        <v>205</v>
      </c>
      <c r="B67" s="90">
        <v>951</v>
      </c>
      <c r="C67" s="91" t="s">
        <v>8</v>
      </c>
      <c r="D67" s="91" t="s">
        <v>266</v>
      </c>
      <c r="E67" s="91" t="s">
        <v>5</v>
      </c>
      <c r="F67" s="91"/>
      <c r="G67" s="145">
        <f>G68+G72</f>
        <v>5248.334</v>
      </c>
      <c r="H67" s="34">
        <f t="shared" si="9"/>
        <v>3284.2</v>
      </c>
      <c r="I67" s="34">
        <f t="shared" si="9"/>
        <v>3284.2</v>
      </c>
      <c r="J67" s="34">
        <f t="shared" si="9"/>
        <v>3284.2</v>
      </c>
      <c r="K67" s="34">
        <f t="shared" si="9"/>
        <v>3284.2</v>
      </c>
      <c r="L67" s="34">
        <f t="shared" si="9"/>
        <v>3284.2</v>
      </c>
      <c r="M67" s="34">
        <f t="shared" si="9"/>
        <v>3284.2</v>
      </c>
      <c r="N67" s="34">
        <f t="shared" si="9"/>
        <v>3284.2</v>
      </c>
      <c r="O67" s="34">
        <f t="shared" si="9"/>
        <v>3284.2</v>
      </c>
      <c r="P67" s="34">
        <f t="shared" si="9"/>
        <v>3284.2</v>
      </c>
      <c r="Q67" s="34">
        <f t="shared" si="9"/>
        <v>3284.2</v>
      </c>
      <c r="R67" s="34">
        <f t="shared" si="9"/>
        <v>3284.2</v>
      </c>
      <c r="S67" s="34">
        <f t="shared" si="9"/>
        <v>3284.2</v>
      </c>
      <c r="T67" s="34">
        <f t="shared" si="9"/>
        <v>3284.2</v>
      </c>
      <c r="U67" s="34">
        <f t="shared" si="9"/>
        <v>3284.2</v>
      </c>
      <c r="V67" s="34">
        <f t="shared" si="9"/>
        <v>3284.2</v>
      </c>
      <c r="W67" s="34">
        <f t="shared" si="9"/>
        <v>3284.2</v>
      </c>
      <c r="X67" s="64">
        <f t="shared" si="9"/>
        <v>2834.80374</v>
      </c>
      <c r="Y67" s="59">
        <f>X67/G67*100</f>
        <v>54.013401967176634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266</v>
      </c>
      <c r="E68" s="6" t="s">
        <v>91</v>
      </c>
      <c r="F68" s="6"/>
      <c r="G68" s="149">
        <f>G69+G70+G71</f>
        <v>5248.334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54.013401967176634</v>
      </c>
    </row>
    <row r="69" spans="1:25" ht="19.5" customHeight="1" outlineLevel="5" thickBot="1">
      <c r="A69" s="88" t="s">
        <v>259</v>
      </c>
      <c r="B69" s="92">
        <v>951</v>
      </c>
      <c r="C69" s="93" t="s">
        <v>8</v>
      </c>
      <c r="D69" s="93" t="s">
        <v>266</v>
      </c>
      <c r="E69" s="93" t="s">
        <v>92</v>
      </c>
      <c r="F69" s="93"/>
      <c r="G69" s="144">
        <v>4040.934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8" t="s">
        <v>261</v>
      </c>
      <c r="B70" s="92">
        <v>951</v>
      </c>
      <c r="C70" s="93" t="s">
        <v>8</v>
      </c>
      <c r="D70" s="93" t="s">
        <v>266</v>
      </c>
      <c r="E70" s="93" t="s">
        <v>93</v>
      </c>
      <c r="F70" s="93"/>
      <c r="G70" s="144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8" t="s">
        <v>254</v>
      </c>
      <c r="B71" s="92">
        <v>951</v>
      </c>
      <c r="C71" s="93" t="s">
        <v>8</v>
      </c>
      <c r="D71" s="93" t="s">
        <v>266</v>
      </c>
      <c r="E71" s="93" t="s">
        <v>255</v>
      </c>
      <c r="F71" s="93"/>
      <c r="G71" s="144">
        <v>1205.8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100</v>
      </c>
      <c r="B72" s="21">
        <v>951</v>
      </c>
      <c r="C72" s="6" t="s">
        <v>8</v>
      </c>
      <c r="D72" s="6" t="s">
        <v>266</v>
      </c>
      <c r="E72" s="6" t="s">
        <v>95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8" t="s">
        <v>101</v>
      </c>
      <c r="B73" s="92">
        <v>951</v>
      </c>
      <c r="C73" s="93" t="s">
        <v>8</v>
      </c>
      <c r="D73" s="93" t="s">
        <v>266</v>
      </c>
      <c r="E73" s="93" t="s">
        <v>96</v>
      </c>
      <c r="F73" s="93"/>
      <c r="G73" s="98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208</v>
      </c>
      <c r="B74" s="19">
        <v>951</v>
      </c>
      <c r="C74" s="9" t="s">
        <v>210</v>
      </c>
      <c r="D74" s="9" t="s">
        <v>262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2" t="s">
        <v>135</v>
      </c>
      <c r="B75" s="19">
        <v>951</v>
      </c>
      <c r="C75" s="9" t="s">
        <v>210</v>
      </c>
      <c r="D75" s="9" t="s">
        <v>263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2" t="s">
        <v>136</v>
      </c>
      <c r="B76" s="19">
        <v>951</v>
      </c>
      <c r="C76" s="9" t="s">
        <v>210</v>
      </c>
      <c r="D76" s="9" t="s">
        <v>264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4" t="s">
        <v>209</v>
      </c>
      <c r="B77" s="90">
        <v>951</v>
      </c>
      <c r="C77" s="91" t="s">
        <v>210</v>
      </c>
      <c r="D77" s="91" t="s">
        <v>270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243</v>
      </c>
      <c r="B78" s="21">
        <v>951</v>
      </c>
      <c r="C78" s="6" t="s">
        <v>210</v>
      </c>
      <c r="D78" s="6" t="s">
        <v>270</v>
      </c>
      <c r="E78" s="6" t="s">
        <v>245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8" t="s">
        <v>244</v>
      </c>
      <c r="B79" s="92">
        <v>951</v>
      </c>
      <c r="C79" s="93" t="s">
        <v>210</v>
      </c>
      <c r="D79" s="93" t="s">
        <v>270</v>
      </c>
      <c r="E79" s="93" t="s">
        <v>246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262</v>
      </c>
      <c r="E80" s="9" t="s">
        <v>5</v>
      </c>
      <c r="F80" s="9"/>
      <c r="G80" s="10">
        <f>G81</f>
        <v>200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</row>
    <row r="81" spans="1:25" ht="32.25" outlineLevel="3" thickBot="1">
      <c r="A81" s="112" t="s">
        <v>135</v>
      </c>
      <c r="B81" s="19">
        <v>951</v>
      </c>
      <c r="C81" s="11" t="s">
        <v>9</v>
      </c>
      <c r="D81" s="11" t="s">
        <v>263</v>
      </c>
      <c r="E81" s="11" t="s">
        <v>5</v>
      </c>
      <c r="F81" s="11"/>
      <c r="G81" s="12">
        <f>G82</f>
        <v>200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</row>
    <row r="82" spans="1:25" ht="32.25" outlineLevel="4" thickBot="1">
      <c r="A82" s="112" t="s">
        <v>136</v>
      </c>
      <c r="B82" s="19">
        <v>951</v>
      </c>
      <c r="C82" s="11" t="s">
        <v>9</v>
      </c>
      <c r="D82" s="11" t="s">
        <v>264</v>
      </c>
      <c r="E82" s="11" t="s">
        <v>5</v>
      </c>
      <c r="F82" s="11"/>
      <c r="G82" s="12">
        <f>G83</f>
        <v>200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</row>
    <row r="83" spans="1:25" ht="32.25" outlineLevel="5" thickBot="1">
      <c r="A83" s="94" t="s">
        <v>139</v>
      </c>
      <c r="B83" s="90">
        <v>951</v>
      </c>
      <c r="C83" s="91" t="s">
        <v>9</v>
      </c>
      <c r="D83" s="91" t="s">
        <v>271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</row>
    <row r="84" spans="1:25" ht="15.75" customHeight="1" outlineLevel="3" thickBot="1">
      <c r="A84" s="5" t="s">
        <v>109</v>
      </c>
      <c r="B84" s="21">
        <v>951</v>
      </c>
      <c r="C84" s="6" t="s">
        <v>9</v>
      </c>
      <c r="D84" s="6" t="s">
        <v>271</v>
      </c>
      <c r="E84" s="6" t="s">
        <v>108</v>
      </c>
      <c r="F84" s="6"/>
      <c r="G84" s="7">
        <v>200</v>
      </c>
      <c r="H84" s="31" t="e">
        <f aca="true" t="shared" si="12" ref="H84:X84">H85+H93+H101+H102+H110+H131+H138+H153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262</v>
      </c>
      <c r="E85" s="9" t="s">
        <v>5</v>
      </c>
      <c r="F85" s="9"/>
      <c r="G85" s="143">
        <f>G86+G137</f>
        <v>55984.50499999999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</row>
    <row r="86" spans="1:25" ht="32.25" outlineLevel="4" thickBot="1">
      <c r="A86" s="112" t="s">
        <v>135</v>
      </c>
      <c r="B86" s="19">
        <v>951</v>
      </c>
      <c r="C86" s="11" t="s">
        <v>67</v>
      </c>
      <c r="D86" s="11" t="s">
        <v>263</v>
      </c>
      <c r="E86" s="11" t="s">
        <v>5</v>
      </c>
      <c r="F86" s="11"/>
      <c r="G86" s="146">
        <f>G87</f>
        <v>44216.10599999999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2.1485383629214208</v>
      </c>
    </row>
    <row r="87" spans="1:25" ht="32.25" outlineLevel="5" thickBot="1">
      <c r="A87" s="112" t="s">
        <v>136</v>
      </c>
      <c r="B87" s="19">
        <v>951</v>
      </c>
      <c r="C87" s="11" t="s">
        <v>67</v>
      </c>
      <c r="D87" s="11" t="s">
        <v>264</v>
      </c>
      <c r="E87" s="11" t="s">
        <v>5</v>
      </c>
      <c r="F87" s="11"/>
      <c r="G87" s="146">
        <f>G88+G95+G106+G102+G117+G124+G131</f>
        <v>44216.10599999999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2.1485383629214208</v>
      </c>
    </row>
    <row r="88" spans="1:25" ht="18.75" customHeight="1" outlineLevel="5" thickBot="1">
      <c r="A88" s="94" t="s">
        <v>30</v>
      </c>
      <c r="B88" s="90">
        <v>951</v>
      </c>
      <c r="C88" s="91" t="s">
        <v>67</v>
      </c>
      <c r="D88" s="91" t="s">
        <v>272</v>
      </c>
      <c r="E88" s="91" t="s">
        <v>5</v>
      </c>
      <c r="F88" s="91"/>
      <c r="G88" s="145">
        <f>G89+G93</f>
        <v>2045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94</v>
      </c>
      <c r="B89" s="21">
        <v>951</v>
      </c>
      <c r="C89" s="6" t="s">
        <v>67</v>
      </c>
      <c r="D89" s="6" t="s">
        <v>272</v>
      </c>
      <c r="E89" s="6" t="s">
        <v>91</v>
      </c>
      <c r="F89" s="6"/>
      <c r="G89" s="149">
        <f>G90+G91+G92</f>
        <v>1479.728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8" t="s">
        <v>259</v>
      </c>
      <c r="B90" s="92">
        <v>951</v>
      </c>
      <c r="C90" s="93" t="s">
        <v>67</v>
      </c>
      <c r="D90" s="93" t="s">
        <v>272</v>
      </c>
      <c r="E90" s="93" t="s">
        <v>92</v>
      </c>
      <c r="F90" s="93"/>
      <c r="G90" s="144">
        <v>1138.359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8" t="s">
        <v>261</v>
      </c>
      <c r="B91" s="92">
        <v>951</v>
      </c>
      <c r="C91" s="93" t="s">
        <v>67</v>
      </c>
      <c r="D91" s="93" t="s">
        <v>272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8" t="s">
        <v>254</v>
      </c>
      <c r="B92" s="92">
        <v>951</v>
      </c>
      <c r="C92" s="93" t="s">
        <v>67</v>
      </c>
      <c r="D92" s="93" t="s">
        <v>272</v>
      </c>
      <c r="E92" s="93" t="s">
        <v>255</v>
      </c>
      <c r="F92" s="93"/>
      <c r="G92" s="144">
        <v>341.369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100</v>
      </c>
      <c r="B93" s="21">
        <v>951</v>
      </c>
      <c r="C93" s="6" t="s">
        <v>67</v>
      </c>
      <c r="D93" s="6" t="s">
        <v>272</v>
      </c>
      <c r="E93" s="6" t="s">
        <v>95</v>
      </c>
      <c r="F93" s="6"/>
      <c r="G93" s="149">
        <f>G94</f>
        <v>565.272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1687.5185928190324</v>
      </c>
    </row>
    <row r="94" spans="1:25" ht="32.25" outlineLevel="4" thickBot="1">
      <c r="A94" s="88" t="s">
        <v>101</v>
      </c>
      <c r="B94" s="92">
        <v>951</v>
      </c>
      <c r="C94" s="93" t="s">
        <v>67</v>
      </c>
      <c r="D94" s="93" t="s">
        <v>272</v>
      </c>
      <c r="E94" s="93" t="s">
        <v>96</v>
      </c>
      <c r="F94" s="93"/>
      <c r="G94" s="144">
        <v>565.272</v>
      </c>
      <c r="H94" s="34">
        <f aca="true" t="shared" si="16" ref="H94:X94">H95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1687.5185928190324</v>
      </c>
    </row>
    <row r="95" spans="1:25" ht="48" outlineLevel="5" thickBot="1">
      <c r="A95" s="113" t="s">
        <v>205</v>
      </c>
      <c r="B95" s="90">
        <v>951</v>
      </c>
      <c r="C95" s="91" t="s">
        <v>67</v>
      </c>
      <c r="D95" s="91" t="s">
        <v>266</v>
      </c>
      <c r="E95" s="91" t="s">
        <v>5</v>
      </c>
      <c r="F95" s="91"/>
      <c r="G95" s="145">
        <f>G96+G100</f>
        <v>17762.5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53.70342068965518</v>
      </c>
    </row>
    <row r="96" spans="1:25" ht="32.25" outlineLevel="5" thickBot="1">
      <c r="A96" s="5" t="s">
        <v>94</v>
      </c>
      <c r="B96" s="21">
        <v>951</v>
      </c>
      <c r="C96" s="6" t="s">
        <v>67</v>
      </c>
      <c r="D96" s="6" t="s">
        <v>266</v>
      </c>
      <c r="E96" s="6" t="s">
        <v>91</v>
      </c>
      <c r="F96" s="6"/>
      <c r="G96" s="149">
        <f>G97+G98+G99</f>
        <v>17650.2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8" t="s">
        <v>259</v>
      </c>
      <c r="B97" s="92">
        <v>951</v>
      </c>
      <c r="C97" s="93" t="s">
        <v>67</v>
      </c>
      <c r="D97" s="93" t="s">
        <v>266</v>
      </c>
      <c r="E97" s="93" t="s">
        <v>92</v>
      </c>
      <c r="F97" s="93"/>
      <c r="G97" s="144">
        <v>13554.7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8" t="s">
        <v>261</v>
      </c>
      <c r="B98" s="92">
        <v>951</v>
      </c>
      <c r="C98" s="93" t="s">
        <v>67</v>
      </c>
      <c r="D98" s="93" t="s">
        <v>266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254</v>
      </c>
      <c r="B99" s="92">
        <v>951</v>
      </c>
      <c r="C99" s="93" t="s">
        <v>67</v>
      </c>
      <c r="D99" s="93" t="s">
        <v>266</v>
      </c>
      <c r="E99" s="93" t="s">
        <v>255</v>
      </c>
      <c r="F99" s="93"/>
      <c r="G99" s="98">
        <v>4093.5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266</v>
      </c>
      <c r="E100" s="6" t="s">
        <v>95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8" t="s">
        <v>101</v>
      </c>
      <c r="B101" s="92">
        <v>951</v>
      </c>
      <c r="C101" s="93" t="s">
        <v>67</v>
      </c>
      <c r="D101" s="93" t="s">
        <v>266</v>
      </c>
      <c r="E101" s="93" t="s">
        <v>96</v>
      </c>
      <c r="F101" s="93"/>
      <c r="G101" s="98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4" t="s">
        <v>140</v>
      </c>
      <c r="B102" s="90">
        <v>951</v>
      </c>
      <c r="C102" s="91" t="s">
        <v>67</v>
      </c>
      <c r="D102" s="91" t="s">
        <v>268</v>
      </c>
      <c r="E102" s="91" t="s">
        <v>5</v>
      </c>
      <c r="F102" s="91"/>
      <c r="G102" s="145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110</v>
      </c>
      <c r="B103" s="21">
        <v>951</v>
      </c>
      <c r="C103" s="6" t="s">
        <v>67</v>
      </c>
      <c r="D103" s="6" t="s">
        <v>268</v>
      </c>
      <c r="E103" s="6" t="s">
        <v>223</v>
      </c>
      <c r="F103" s="6"/>
      <c r="G103" s="149">
        <v>0</v>
      </c>
      <c r="H103" s="34">
        <f aca="true" t="shared" si="17" ref="H103:W103">H109</f>
        <v>0</v>
      </c>
      <c r="I103" s="34">
        <f t="shared" si="17"/>
        <v>0</v>
      </c>
      <c r="J103" s="34">
        <f t="shared" si="17"/>
        <v>0</v>
      </c>
      <c r="K103" s="34">
        <f t="shared" si="17"/>
        <v>0</v>
      </c>
      <c r="L103" s="34">
        <f t="shared" si="17"/>
        <v>0</v>
      </c>
      <c r="M103" s="34">
        <f t="shared" si="17"/>
        <v>0</v>
      </c>
      <c r="N103" s="34">
        <f t="shared" si="17"/>
        <v>0</v>
      </c>
      <c r="O103" s="34">
        <f t="shared" si="17"/>
        <v>0</v>
      </c>
      <c r="P103" s="34">
        <f t="shared" si="17"/>
        <v>0</v>
      </c>
      <c r="Q103" s="34">
        <f t="shared" si="17"/>
        <v>0</v>
      </c>
      <c r="R103" s="34">
        <f t="shared" si="17"/>
        <v>0</v>
      </c>
      <c r="S103" s="34">
        <f t="shared" si="17"/>
        <v>0</v>
      </c>
      <c r="T103" s="34">
        <f t="shared" si="17"/>
        <v>0</v>
      </c>
      <c r="U103" s="34">
        <f t="shared" si="17"/>
        <v>0</v>
      </c>
      <c r="V103" s="34">
        <f t="shared" si="17"/>
        <v>0</v>
      </c>
      <c r="W103" s="34">
        <f t="shared" si="17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104</v>
      </c>
      <c r="B104" s="21">
        <v>951</v>
      </c>
      <c r="C104" s="6" t="s">
        <v>67</v>
      </c>
      <c r="D104" s="6" t="s">
        <v>268</v>
      </c>
      <c r="E104" s="6" t="s">
        <v>99</v>
      </c>
      <c r="F104" s="6"/>
      <c r="G104" s="149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364</v>
      </c>
      <c r="B105" s="21">
        <v>951</v>
      </c>
      <c r="C105" s="6" t="s">
        <v>67</v>
      </c>
      <c r="D105" s="6" t="s">
        <v>268</v>
      </c>
      <c r="E105" s="6" t="s">
        <v>365</v>
      </c>
      <c r="F105" s="6"/>
      <c r="G105" s="14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4" t="s">
        <v>141</v>
      </c>
      <c r="B106" s="90">
        <v>951</v>
      </c>
      <c r="C106" s="91" t="s">
        <v>67</v>
      </c>
      <c r="D106" s="91" t="s">
        <v>273</v>
      </c>
      <c r="E106" s="91" t="s">
        <v>5</v>
      </c>
      <c r="F106" s="91"/>
      <c r="G106" s="16">
        <f>G107+G111+G113</f>
        <v>22028.2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112</v>
      </c>
      <c r="B107" s="21">
        <v>951</v>
      </c>
      <c r="C107" s="6" t="s">
        <v>67</v>
      </c>
      <c r="D107" s="6" t="s">
        <v>273</v>
      </c>
      <c r="E107" s="6" t="s">
        <v>111</v>
      </c>
      <c r="F107" s="6"/>
      <c r="G107" s="7">
        <f>G108+G109+G110</f>
        <v>13978.2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8" t="s">
        <v>258</v>
      </c>
      <c r="B108" s="92">
        <v>951</v>
      </c>
      <c r="C108" s="93" t="s">
        <v>67</v>
      </c>
      <c r="D108" s="93" t="s">
        <v>273</v>
      </c>
      <c r="E108" s="93" t="s">
        <v>113</v>
      </c>
      <c r="F108" s="93"/>
      <c r="G108" s="98">
        <v>10971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8" t="s">
        <v>260</v>
      </c>
      <c r="B109" s="92">
        <v>951</v>
      </c>
      <c r="C109" s="93" t="s">
        <v>67</v>
      </c>
      <c r="D109" s="93" t="s">
        <v>273</v>
      </c>
      <c r="E109" s="93" t="s">
        <v>114</v>
      </c>
      <c r="F109" s="93"/>
      <c r="G109" s="98">
        <v>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4.848254964091483</v>
      </c>
    </row>
    <row r="110" spans="1:25" ht="18.75" customHeight="1" outlineLevel="6" thickBot="1">
      <c r="A110" s="88" t="s">
        <v>256</v>
      </c>
      <c r="B110" s="92">
        <v>951</v>
      </c>
      <c r="C110" s="93" t="s">
        <v>67</v>
      </c>
      <c r="D110" s="93" t="s">
        <v>273</v>
      </c>
      <c r="E110" s="93" t="s">
        <v>257</v>
      </c>
      <c r="F110" s="93"/>
      <c r="G110" s="98">
        <v>3007.2</v>
      </c>
      <c r="H110" s="32" t="e">
        <f aca="true" t="shared" si="18" ref="H110:W110">H111</f>
        <v>#REF!</v>
      </c>
      <c r="I110" s="32" t="e">
        <f t="shared" si="18"/>
        <v>#REF!</v>
      </c>
      <c r="J110" s="32" t="e">
        <f t="shared" si="18"/>
        <v>#REF!</v>
      </c>
      <c r="K110" s="32" t="e">
        <f t="shared" si="18"/>
        <v>#REF!</v>
      </c>
      <c r="L110" s="32" t="e">
        <f t="shared" si="18"/>
        <v>#REF!</v>
      </c>
      <c r="M110" s="32" t="e">
        <f t="shared" si="18"/>
        <v>#REF!</v>
      </c>
      <c r="N110" s="32" t="e">
        <f t="shared" si="18"/>
        <v>#REF!</v>
      </c>
      <c r="O110" s="32" t="e">
        <f t="shared" si="18"/>
        <v>#REF!</v>
      </c>
      <c r="P110" s="32" t="e">
        <f t="shared" si="18"/>
        <v>#REF!</v>
      </c>
      <c r="Q110" s="32" t="e">
        <f t="shared" si="18"/>
        <v>#REF!</v>
      </c>
      <c r="R110" s="32" t="e">
        <f t="shared" si="18"/>
        <v>#REF!</v>
      </c>
      <c r="S110" s="32" t="e">
        <f t="shared" si="18"/>
        <v>#REF!</v>
      </c>
      <c r="T110" s="32" t="e">
        <f t="shared" si="18"/>
        <v>#REF!</v>
      </c>
      <c r="U110" s="32" t="e">
        <f t="shared" si="18"/>
        <v>#REF!</v>
      </c>
      <c r="V110" s="32" t="e">
        <f t="shared" si="18"/>
        <v>#REF!</v>
      </c>
      <c r="W110" s="32" t="e">
        <f t="shared" si="18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100</v>
      </c>
      <c r="B111" s="21">
        <v>951</v>
      </c>
      <c r="C111" s="6" t="s">
        <v>67</v>
      </c>
      <c r="D111" s="6" t="s">
        <v>273</v>
      </c>
      <c r="E111" s="6" t="s">
        <v>95</v>
      </c>
      <c r="F111" s="6"/>
      <c r="G111" s="7">
        <f>G112</f>
        <v>7769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8" t="s">
        <v>101</v>
      </c>
      <c r="B112" s="92">
        <v>951</v>
      </c>
      <c r="C112" s="93" t="s">
        <v>67</v>
      </c>
      <c r="D112" s="93" t="s">
        <v>273</v>
      </c>
      <c r="E112" s="93" t="s">
        <v>96</v>
      </c>
      <c r="F112" s="93"/>
      <c r="G112" s="98">
        <v>7769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102</v>
      </c>
      <c r="B113" s="21">
        <v>951</v>
      </c>
      <c r="C113" s="6" t="s">
        <v>67</v>
      </c>
      <c r="D113" s="6" t="s">
        <v>273</v>
      </c>
      <c r="E113" s="6" t="s">
        <v>97</v>
      </c>
      <c r="F113" s="6"/>
      <c r="G113" s="7">
        <f>G114+G115+G116</f>
        <v>281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8" t="s">
        <v>103</v>
      </c>
      <c r="B114" s="92">
        <v>951</v>
      </c>
      <c r="C114" s="93" t="s">
        <v>67</v>
      </c>
      <c r="D114" s="93" t="s">
        <v>273</v>
      </c>
      <c r="E114" s="93" t="s">
        <v>98</v>
      </c>
      <c r="F114" s="93"/>
      <c r="G114" s="98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8" t="s">
        <v>104</v>
      </c>
      <c r="B115" s="92">
        <v>951</v>
      </c>
      <c r="C115" s="93" t="s">
        <v>67</v>
      </c>
      <c r="D115" s="93" t="s">
        <v>273</v>
      </c>
      <c r="E115" s="93" t="s">
        <v>99</v>
      </c>
      <c r="F115" s="93"/>
      <c r="G115" s="98">
        <v>21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8" t="s">
        <v>364</v>
      </c>
      <c r="B116" s="92">
        <v>951</v>
      </c>
      <c r="C116" s="93" t="s">
        <v>67</v>
      </c>
      <c r="D116" s="93" t="s">
        <v>273</v>
      </c>
      <c r="E116" s="93" t="s">
        <v>99</v>
      </c>
      <c r="F116" s="93"/>
      <c r="G116" s="98">
        <v>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114" t="s">
        <v>142</v>
      </c>
      <c r="B117" s="90">
        <v>951</v>
      </c>
      <c r="C117" s="91" t="s">
        <v>67</v>
      </c>
      <c r="D117" s="91" t="s">
        <v>274</v>
      </c>
      <c r="E117" s="91" t="s">
        <v>5</v>
      </c>
      <c r="F117" s="91"/>
      <c r="G117" s="145">
        <f>G118+G122</f>
        <v>1090.057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94</v>
      </c>
      <c r="B118" s="21">
        <v>951</v>
      </c>
      <c r="C118" s="6" t="s">
        <v>67</v>
      </c>
      <c r="D118" s="6" t="s">
        <v>274</v>
      </c>
      <c r="E118" s="6" t="s">
        <v>91</v>
      </c>
      <c r="F118" s="6"/>
      <c r="G118" s="149">
        <f>G119+G120+G121</f>
        <v>1020.377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9.5" customHeight="1" outlineLevel="6" thickBot="1">
      <c r="A119" s="88" t="s">
        <v>259</v>
      </c>
      <c r="B119" s="92">
        <v>951</v>
      </c>
      <c r="C119" s="93" t="s">
        <v>67</v>
      </c>
      <c r="D119" s="93" t="s">
        <v>274</v>
      </c>
      <c r="E119" s="93" t="s">
        <v>92</v>
      </c>
      <c r="F119" s="93"/>
      <c r="G119" s="144">
        <v>785.555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1.5" customHeight="1" outlineLevel="6" thickBot="1">
      <c r="A120" s="88" t="s">
        <v>261</v>
      </c>
      <c r="B120" s="92">
        <v>951</v>
      </c>
      <c r="C120" s="93" t="s">
        <v>67</v>
      </c>
      <c r="D120" s="93" t="s">
        <v>274</v>
      </c>
      <c r="E120" s="93" t="s">
        <v>93</v>
      </c>
      <c r="F120" s="93"/>
      <c r="G120" s="144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48" outlineLevel="6" thickBot="1">
      <c r="A121" s="88" t="s">
        <v>254</v>
      </c>
      <c r="B121" s="92">
        <v>951</v>
      </c>
      <c r="C121" s="93" t="s">
        <v>67</v>
      </c>
      <c r="D121" s="93" t="s">
        <v>274</v>
      </c>
      <c r="E121" s="93" t="s">
        <v>255</v>
      </c>
      <c r="F121" s="93"/>
      <c r="G121" s="144">
        <v>234.822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5" customHeight="1" outlineLevel="6" thickBot="1">
      <c r="A122" s="5" t="s">
        <v>100</v>
      </c>
      <c r="B122" s="21">
        <v>951</v>
      </c>
      <c r="C122" s="6" t="s">
        <v>67</v>
      </c>
      <c r="D122" s="6" t="s">
        <v>274</v>
      </c>
      <c r="E122" s="6" t="s">
        <v>95</v>
      </c>
      <c r="F122" s="6"/>
      <c r="G122" s="7">
        <f>G123</f>
        <v>69.68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88" t="s">
        <v>101</v>
      </c>
      <c r="B123" s="92">
        <v>951</v>
      </c>
      <c r="C123" s="93" t="s">
        <v>67</v>
      </c>
      <c r="D123" s="93" t="s">
        <v>275</v>
      </c>
      <c r="E123" s="93" t="s">
        <v>96</v>
      </c>
      <c r="F123" s="93"/>
      <c r="G123" s="98">
        <v>69.68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4" t="s">
        <v>143</v>
      </c>
      <c r="B124" s="90">
        <v>951</v>
      </c>
      <c r="C124" s="91" t="s">
        <v>67</v>
      </c>
      <c r="D124" s="91" t="s">
        <v>275</v>
      </c>
      <c r="E124" s="91" t="s">
        <v>5</v>
      </c>
      <c r="F124" s="91"/>
      <c r="G124" s="145">
        <f>G125+G129</f>
        <v>582.2869999999999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275</v>
      </c>
      <c r="E125" s="6" t="s">
        <v>91</v>
      </c>
      <c r="F125" s="6"/>
      <c r="G125" s="149">
        <f>G126+G127+G128</f>
        <v>547.636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18.75" customHeight="1" outlineLevel="6" thickBot="1">
      <c r="A126" s="88" t="s">
        <v>259</v>
      </c>
      <c r="B126" s="92">
        <v>951</v>
      </c>
      <c r="C126" s="93" t="s">
        <v>67</v>
      </c>
      <c r="D126" s="93" t="s">
        <v>275</v>
      </c>
      <c r="E126" s="93" t="s">
        <v>92</v>
      </c>
      <c r="F126" s="93"/>
      <c r="G126" s="144">
        <v>421.539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3" customHeight="1" outlineLevel="6" thickBot="1">
      <c r="A127" s="88" t="s">
        <v>261</v>
      </c>
      <c r="B127" s="92">
        <v>951</v>
      </c>
      <c r="C127" s="93" t="s">
        <v>67</v>
      </c>
      <c r="D127" s="93" t="s">
        <v>275</v>
      </c>
      <c r="E127" s="93" t="s">
        <v>93</v>
      </c>
      <c r="F127" s="93"/>
      <c r="G127" s="144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8" t="s">
        <v>254</v>
      </c>
      <c r="B128" s="92">
        <v>951</v>
      </c>
      <c r="C128" s="93" t="s">
        <v>67</v>
      </c>
      <c r="D128" s="93" t="s">
        <v>275</v>
      </c>
      <c r="E128" s="93" t="s">
        <v>255</v>
      </c>
      <c r="F128" s="93"/>
      <c r="G128" s="144">
        <v>126.097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5" t="s">
        <v>100</v>
      </c>
      <c r="B129" s="21">
        <v>951</v>
      </c>
      <c r="C129" s="6" t="s">
        <v>67</v>
      </c>
      <c r="D129" s="6" t="s">
        <v>275</v>
      </c>
      <c r="E129" s="6" t="s">
        <v>95</v>
      </c>
      <c r="F129" s="6"/>
      <c r="G129" s="149">
        <f>G130</f>
        <v>34.651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101</v>
      </c>
      <c r="B130" s="92">
        <v>951</v>
      </c>
      <c r="C130" s="93" t="s">
        <v>67</v>
      </c>
      <c r="D130" s="93" t="s">
        <v>275</v>
      </c>
      <c r="E130" s="93" t="s">
        <v>96</v>
      </c>
      <c r="F130" s="93"/>
      <c r="G130" s="144">
        <v>34.651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4" t="s">
        <v>144</v>
      </c>
      <c r="B131" s="90">
        <v>951</v>
      </c>
      <c r="C131" s="91" t="s">
        <v>67</v>
      </c>
      <c r="D131" s="91" t="s">
        <v>276</v>
      </c>
      <c r="E131" s="91" t="s">
        <v>5</v>
      </c>
      <c r="F131" s="91"/>
      <c r="G131" s="145">
        <f>G132+G135</f>
        <v>708.062</v>
      </c>
      <c r="H131" s="32">
        <f aca="true" t="shared" si="19" ref="H131:W131">H132</f>
        <v>0</v>
      </c>
      <c r="I131" s="32">
        <f t="shared" si="19"/>
        <v>0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 t="shared" si="19"/>
        <v>0</v>
      </c>
      <c r="P131" s="32">
        <f t="shared" si="19"/>
        <v>0</v>
      </c>
      <c r="Q131" s="32">
        <f t="shared" si="19"/>
        <v>0</v>
      </c>
      <c r="R131" s="32">
        <f t="shared" si="19"/>
        <v>0</v>
      </c>
      <c r="S131" s="32">
        <f t="shared" si="19"/>
        <v>0</v>
      </c>
      <c r="T131" s="32">
        <f t="shared" si="19"/>
        <v>0</v>
      </c>
      <c r="U131" s="32">
        <f t="shared" si="19"/>
        <v>0</v>
      </c>
      <c r="V131" s="32">
        <f t="shared" si="19"/>
        <v>0</v>
      </c>
      <c r="W131" s="32">
        <f t="shared" si="19"/>
        <v>0</v>
      </c>
      <c r="X131" s="67">
        <f>X132</f>
        <v>332.248</v>
      </c>
      <c r="Y131" s="59">
        <f>X131/G126*100</f>
        <v>78.81785552463711</v>
      </c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276</v>
      </c>
      <c r="E132" s="6" t="s">
        <v>91</v>
      </c>
      <c r="F132" s="6"/>
      <c r="G132" s="149">
        <f>G133+G134</f>
        <v>679.162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</row>
    <row r="133" spans="1:25" ht="17.25" customHeight="1" outlineLevel="6" thickBot="1">
      <c r="A133" s="88" t="s">
        <v>259</v>
      </c>
      <c r="B133" s="92">
        <v>951</v>
      </c>
      <c r="C133" s="93" t="s">
        <v>67</v>
      </c>
      <c r="D133" s="93" t="s">
        <v>276</v>
      </c>
      <c r="E133" s="93" t="s">
        <v>92</v>
      </c>
      <c r="F133" s="115"/>
      <c r="G133" s="144">
        <v>522.533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8" t="s">
        <v>254</v>
      </c>
      <c r="B134" s="92">
        <v>951</v>
      </c>
      <c r="C134" s="93" t="s">
        <v>67</v>
      </c>
      <c r="D134" s="93" t="s">
        <v>276</v>
      </c>
      <c r="E134" s="93" t="s">
        <v>255</v>
      </c>
      <c r="F134" s="115"/>
      <c r="G134" s="144">
        <v>156.629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customHeight="1" outlineLevel="6" thickBot="1">
      <c r="A135" s="5" t="s">
        <v>100</v>
      </c>
      <c r="B135" s="21">
        <v>951</v>
      </c>
      <c r="C135" s="6" t="s">
        <v>67</v>
      </c>
      <c r="D135" s="6" t="s">
        <v>276</v>
      </c>
      <c r="E135" s="6" t="s">
        <v>95</v>
      </c>
      <c r="F135" s="116"/>
      <c r="G135" s="149">
        <f>G136</f>
        <v>28.9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88" t="s">
        <v>101</v>
      </c>
      <c r="B136" s="92">
        <v>951</v>
      </c>
      <c r="C136" s="93" t="s">
        <v>67</v>
      </c>
      <c r="D136" s="93" t="s">
        <v>276</v>
      </c>
      <c r="E136" s="93" t="s">
        <v>96</v>
      </c>
      <c r="F136" s="115"/>
      <c r="G136" s="144">
        <v>28.9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13" t="s">
        <v>145</v>
      </c>
      <c r="B137" s="19">
        <v>951</v>
      </c>
      <c r="C137" s="11" t="s">
        <v>67</v>
      </c>
      <c r="D137" s="11" t="s">
        <v>262</v>
      </c>
      <c r="E137" s="11" t="s">
        <v>5</v>
      </c>
      <c r="F137" s="11"/>
      <c r="G137" s="12">
        <f>G145+G152+G138+G159+G164+G167+G170</f>
        <v>11768.399000000001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7.5" customHeight="1" outlineLevel="6" thickBot="1">
      <c r="A138" s="114" t="s">
        <v>225</v>
      </c>
      <c r="B138" s="90">
        <v>951</v>
      </c>
      <c r="C138" s="107" t="s">
        <v>67</v>
      </c>
      <c r="D138" s="107" t="s">
        <v>277</v>
      </c>
      <c r="E138" s="107" t="s">
        <v>5</v>
      </c>
      <c r="F138" s="107"/>
      <c r="G138" s="123">
        <f>G139+G142</f>
        <v>30</v>
      </c>
      <c r="H138" s="32">
        <f aca="true" t="shared" si="20" ref="H138:W138">H140</f>
        <v>0</v>
      </c>
      <c r="I138" s="32">
        <f t="shared" si="20"/>
        <v>0</v>
      </c>
      <c r="J138" s="32">
        <f t="shared" si="20"/>
        <v>0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 t="shared" si="20"/>
        <v>0</v>
      </c>
      <c r="O138" s="32">
        <f t="shared" si="20"/>
        <v>0</v>
      </c>
      <c r="P138" s="32">
        <f t="shared" si="20"/>
        <v>0</v>
      </c>
      <c r="Q138" s="32">
        <f t="shared" si="20"/>
        <v>0</v>
      </c>
      <c r="R138" s="32">
        <f t="shared" si="20"/>
        <v>0</v>
      </c>
      <c r="S138" s="32">
        <f t="shared" si="20"/>
        <v>0</v>
      </c>
      <c r="T138" s="32">
        <f t="shared" si="20"/>
        <v>0</v>
      </c>
      <c r="U138" s="32">
        <f t="shared" si="20"/>
        <v>0</v>
      </c>
      <c r="V138" s="32">
        <f t="shared" si="20"/>
        <v>0</v>
      </c>
      <c r="W138" s="32">
        <f t="shared" si="20"/>
        <v>0</v>
      </c>
      <c r="X138" s="67">
        <f>X140</f>
        <v>330.176</v>
      </c>
      <c r="Y138" s="59">
        <f>X138/G133*100</f>
        <v>63.18758815232721</v>
      </c>
    </row>
    <row r="139" spans="1:25" ht="32.25" outlineLevel="6" thickBot="1">
      <c r="A139" s="5" t="s">
        <v>200</v>
      </c>
      <c r="B139" s="21">
        <v>951</v>
      </c>
      <c r="C139" s="6" t="s">
        <v>67</v>
      </c>
      <c r="D139" s="6" t="s">
        <v>278</v>
      </c>
      <c r="E139" s="6" t="s">
        <v>5</v>
      </c>
      <c r="F139" s="11"/>
      <c r="G139" s="7">
        <f>G140</f>
        <v>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51"/>
      <c r="Y139" s="59"/>
    </row>
    <row r="140" spans="1:25" ht="20.25" customHeight="1" outlineLevel="6" thickBot="1">
      <c r="A140" s="88" t="s">
        <v>100</v>
      </c>
      <c r="B140" s="92">
        <v>951</v>
      </c>
      <c r="C140" s="93" t="s">
        <v>67</v>
      </c>
      <c r="D140" s="93" t="s">
        <v>278</v>
      </c>
      <c r="E140" s="93" t="s">
        <v>95</v>
      </c>
      <c r="F140" s="11"/>
      <c r="G140" s="98">
        <f>G141</f>
        <v>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1142.477508650519</v>
      </c>
    </row>
    <row r="141" spans="1:25" ht="32.25" outlineLevel="6" thickBot="1">
      <c r="A141" s="88" t="s">
        <v>101</v>
      </c>
      <c r="B141" s="92">
        <v>951</v>
      </c>
      <c r="C141" s="93" t="s">
        <v>67</v>
      </c>
      <c r="D141" s="93" t="s">
        <v>278</v>
      </c>
      <c r="E141" s="93" t="s">
        <v>96</v>
      </c>
      <c r="F141" s="11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6" customHeight="1" outlineLevel="6" thickBot="1">
      <c r="A142" s="5" t="s">
        <v>199</v>
      </c>
      <c r="B142" s="21">
        <v>951</v>
      </c>
      <c r="C142" s="6" t="s">
        <v>67</v>
      </c>
      <c r="D142" s="6" t="s">
        <v>279</v>
      </c>
      <c r="E142" s="6" t="s">
        <v>5</v>
      </c>
      <c r="F142" s="11"/>
      <c r="G142" s="7">
        <f>G143</f>
        <v>30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8.75" customHeight="1" outlineLevel="6" thickBot="1">
      <c r="A143" s="88" t="s">
        <v>100</v>
      </c>
      <c r="B143" s="92">
        <v>951</v>
      </c>
      <c r="C143" s="93" t="s">
        <v>67</v>
      </c>
      <c r="D143" s="93" t="s">
        <v>279</v>
      </c>
      <c r="E143" s="93" t="s">
        <v>95</v>
      </c>
      <c r="F143" s="11"/>
      <c r="G143" s="98">
        <f>G144</f>
        <v>30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279</v>
      </c>
      <c r="E144" s="93" t="s">
        <v>96</v>
      </c>
      <c r="F144" s="11"/>
      <c r="G144" s="98">
        <v>30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24" customHeight="1" outlineLevel="6" thickBot="1">
      <c r="A145" s="94" t="s">
        <v>226</v>
      </c>
      <c r="B145" s="90">
        <v>951</v>
      </c>
      <c r="C145" s="91" t="s">
        <v>67</v>
      </c>
      <c r="D145" s="91" t="s">
        <v>280</v>
      </c>
      <c r="E145" s="91" t="s">
        <v>5</v>
      </c>
      <c r="F145" s="91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5" t="s">
        <v>146</v>
      </c>
      <c r="B146" s="21">
        <v>951</v>
      </c>
      <c r="C146" s="6" t="s">
        <v>67</v>
      </c>
      <c r="D146" s="6" t="s">
        <v>281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19.5" customHeight="1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93"/>
      <c r="G147" s="98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3" customHeight="1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93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147</v>
      </c>
      <c r="B149" s="21">
        <v>951</v>
      </c>
      <c r="C149" s="6" t="s">
        <v>67</v>
      </c>
      <c r="D149" s="6" t="s">
        <v>282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7.2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93"/>
      <c r="G150" s="98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93"/>
      <c r="G151" s="98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4" t="s">
        <v>227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5" t="s">
        <v>148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10</v>
      </c>
      <c r="H153" s="32">
        <f aca="true" t="shared" si="21" ref="H153:W153">H154</f>
        <v>0</v>
      </c>
      <c r="I153" s="32">
        <f t="shared" si="21"/>
        <v>0</v>
      </c>
      <c r="J153" s="32">
        <f t="shared" si="21"/>
        <v>0</v>
      </c>
      <c r="K153" s="32">
        <f t="shared" si="21"/>
        <v>0</v>
      </c>
      <c r="L153" s="32">
        <f t="shared" si="21"/>
        <v>0</v>
      </c>
      <c r="M153" s="32">
        <f t="shared" si="21"/>
        <v>0</v>
      </c>
      <c r="N153" s="32">
        <f t="shared" si="21"/>
        <v>0</v>
      </c>
      <c r="O153" s="32">
        <f t="shared" si="21"/>
        <v>0</v>
      </c>
      <c r="P153" s="32">
        <f t="shared" si="21"/>
        <v>0</v>
      </c>
      <c r="Q153" s="32">
        <f t="shared" si="21"/>
        <v>0</v>
      </c>
      <c r="R153" s="32">
        <f t="shared" si="21"/>
        <v>0</v>
      </c>
      <c r="S153" s="32">
        <f t="shared" si="21"/>
        <v>0</v>
      </c>
      <c r="T153" s="32">
        <f t="shared" si="21"/>
        <v>0</v>
      </c>
      <c r="U153" s="32">
        <f t="shared" si="21"/>
        <v>0</v>
      </c>
      <c r="V153" s="32">
        <f t="shared" si="21"/>
        <v>0</v>
      </c>
      <c r="W153" s="32">
        <f t="shared" si="21"/>
        <v>0</v>
      </c>
      <c r="X153" s="67">
        <f>X154</f>
        <v>409.75398</v>
      </c>
      <c r="Y153" s="59" t="e">
        <f>X153/G147*100</f>
        <v>#DIV/0!</v>
      </c>
    </row>
    <row r="154" spans="1:25" ht="19.5" customHeight="1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</row>
    <row r="155" spans="1:25" ht="32.25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366</v>
      </c>
      <c r="B156" s="21">
        <v>951</v>
      </c>
      <c r="C156" s="6" t="s">
        <v>67</v>
      </c>
      <c r="D156" s="6" t="s">
        <v>367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21" customHeight="1" outlineLevel="6" thickBot="1">
      <c r="A157" s="88" t="s">
        <v>100</v>
      </c>
      <c r="B157" s="92">
        <v>951</v>
      </c>
      <c r="C157" s="93" t="s">
        <v>67</v>
      </c>
      <c r="D157" s="93" t="s">
        <v>367</v>
      </c>
      <c r="E157" s="93" t="s">
        <v>95</v>
      </c>
      <c r="F157" s="93"/>
      <c r="G157" s="98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367</v>
      </c>
      <c r="E158" s="93" t="s">
        <v>96</v>
      </c>
      <c r="F158" s="93"/>
      <c r="G158" s="98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94" t="s">
        <v>358</v>
      </c>
      <c r="B159" s="90">
        <v>951</v>
      </c>
      <c r="C159" s="91" t="s">
        <v>67</v>
      </c>
      <c r="D159" s="91" t="s">
        <v>354</v>
      </c>
      <c r="E159" s="91" t="s">
        <v>5</v>
      </c>
      <c r="F159" s="91"/>
      <c r="G159" s="145">
        <f>G160+G162</f>
        <v>11548.399000000001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16.5" outlineLevel="6" thickBot="1">
      <c r="A160" s="5" t="s">
        <v>120</v>
      </c>
      <c r="B160" s="21">
        <v>951</v>
      </c>
      <c r="C160" s="6" t="s">
        <v>67</v>
      </c>
      <c r="D160" s="6" t="s">
        <v>376</v>
      </c>
      <c r="E160" s="6" t="s">
        <v>119</v>
      </c>
      <c r="F160" s="6"/>
      <c r="G160" s="149">
        <f>G161</f>
        <v>4042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48" outlineLevel="6" thickBot="1">
      <c r="A161" s="99" t="s">
        <v>207</v>
      </c>
      <c r="B161" s="92">
        <v>951</v>
      </c>
      <c r="C161" s="93" t="s">
        <v>67</v>
      </c>
      <c r="D161" s="93" t="s">
        <v>376</v>
      </c>
      <c r="E161" s="93" t="s">
        <v>89</v>
      </c>
      <c r="F161" s="93"/>
      <c r="G161" s="144">
        <v>4042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6.5" outlineLevel="6" thickBot="1">
      <c r="A162" s="5" t="s">
        <v>120</v>
      </c>
      <c r="B162" s="21">
        <v>951</v>
      </c>
      <c r="C162" s="6" t="s">
        <v>67</v>
      </c>
      <c r="D162" s="6" t="s">
        <v>357</v>
      </c>
      <c r="E162" s="6" t="s">
        <v>119</v>
      </c>
      <c r="F162" s="6"/>
      <c r="G162" s="149">
        <f>G163</f>
        <v>7506.399</v>
      </c>
      <c r="H162" s="40">
        <f aca="true" t="shared" si="22" ref="H162:X162">H163</f>
        <v>0</v>
      </c>
      <c r="I162" s="40">
        <f t="shared" si="22"/>
        <v>0</v>
      </c>
      <c r="J162" s="40">
        <f t="shared" si="22"/>
        <v>0</v>
      </c>
      <c r="K162" s="40">
        <f t="shared" si="22"/>
        <v>0</v>
      </c>
      <c r="L162" s="40">
        <f t="shared" si="22"/>
        <v>0</v>
      </c>
      <c r="M162" s="40">
        <f t="shared" si="22"/>
        <v>0</v>
      </c>
      <c r="N162" s="40">
        <f t="shared" si="22"/>
        <v>0</v>
      </c>
      <c r="O162" s="40">
        <f t="shared" si="22"/>
        <v>0</v>
      </c>
      <c r="P162" s="40">
        <f t="shared" si="22"/>
        <v>0</v>
      </c>
      <c r="Q162" s="40">
        <f t="shared" si="22"/>
        <v>0</v>
      </c>
      <c r="R162" s="40">
        <f t="shared" si="22"/>
        <v>0</v>
      </c>
      <c r="S162" s="40">
        <f t="shared" si="22"/>
        <v>0</v>
      </c>
      <c r="T162" s="40">
        <f t="shared" si="22"/>
        <v>0</v>
      </c>
      <c r="U162" s="40">
        <f t="shared" si="22"/>
        <v>0</v>
      </c>
      <c r="V162" s="40">
        <f t="shared" si="22"/>
        <v>0</v>
      </c>
      <c r="W162" s="40">
        <f t="shared" si="22"/>
        <v>0</v>
      </c>
      <c r="X162" s="72">
        <f t="shared" si="22"/>
        <v>1027.32</v>
      </c>
      <c r="Y162" s="59">
        <f>X162/G153*100</f>
        <v>10273.2</v>
      </c>
    </row>
    <row r="163" spans="1:25" ht="48" outlineLevel="6" thickBot="1">
      <c r="A163" s="99" t="s">
        <v>207</v>
      </c>
      <c r="B163" s="92">
        <v>951</v>
      </c>
      <c r="C163" s="93" t="s">
        <v>67</v>
      </c>
      <c r="D163" s="93" t="s">
        <v>357</v>
      </c>
      <c r="E163" s="93" t="s">
        <v>89</v>
      </c>
      <c r="F163" s="93"/>
      <c r="G163" s="98">
        <v>7506.399</v>
      </c>
      <c r="H163" s="32">
        <f aca="true" t="shared" si="23" ref="H163:X163">H173</f>
        <v>0</v>
      </c>
      <c r="I163" s="32">
        <f t="shared" si="23"/>
        <v>0</v>
      </c>
      <c r="J163" s="32">
        <f t="shared" si="23"/>
        <v>0</v>
      </c>
      <c r="K163" s="32">
        <f t="shared" si="23"/>
        <v>0</v>
      </c>
      <c r="L163" s="32">
        <f t="shared" si="23"/>
        <v>0</v>
      </c>
      <c r="M163" s="32">
        <f t="shared" si="23"/>
        <v>0</v>
      </c>
      <c r="N163" s="32">
        <f t="shared" si="23"/>
        <v>0</v>
      </c>
      <c r="O163" s="32">
        <f t="shared" si="23"/>
        <v>0</v>
      </c>
      <c r="P163" s="32">
        <f t="shared" si="23"/>
        <v>0</v>
      </c>
      <c r="Q163" s="32">
        <f t="shared" si="23"/>
        <v>0</v>
      </c>
      <c r="R163" s="32">
        <f t="shared" si="23"/>
        <v>0</v>
      </c>
      <c r="S163" s="32">
        <f t="shared" si="23"/>
        <v>0</v>
      </c>
      <c r="T163" s="32">
        <f t="shared" si="23"/>
        <v>0</v>
      </c>
      <c r="U163" s="32">
        <f t="shared" si="23"/>
        <v>0</v>
      </c>
      <c r="V163" s="32">
        <f t="shared" si="23"/>
        <v>0</v>
      </c>
      <c r="W163" s="32">
        <f t="shared" si="23"/>
        <v>0</v>
      </c>
      <c r="X163" s="67">
        <f t="shared" si="23"/>
        <v>1027.32</v>
      </c>
      <c r="Y163" s="59">
        <f>X163/G154*100</f>
        <v>10273.2</v>
      </c>
    </row>
    <row r="164" spans="1:25" ht="32.25" outlineLevel="6" thickBot="1">
      <c r="A164" s="94" t="s">
        <v>370</v>
      </c>
      <c r="B164" s="90">
        <v>951</v>
      </c>
      <c r="C164" s="91" t="s">
        <v>67</v>
      </c>
      <c r="D164" s="91" t="s">
        <v>371</v>
      </c>
      <c r="E164" s="91" t="s">
        <v>5</v>
      </c>
      <c r="F164" s="91"/>
      <c r="G164" s="145">
        <f>G165</f>
        <v>20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</row>
    <row r="165" spans="1:25" ht="21" customHeight="1" outlineLevel="6" thickBot="1">
      <c r="A165" s="5" t="s">
        <v>100</v>
      </c>
      <c r="B165" s="21">
        <v>951</v>
      </c>
      <c r="C165" s="6" t="s">
        <v>67</v>
      </c>
      <c r="D165" s="6" t="s">
        <v>372</v>
      </c>
      <c r="E165" s="6" t="s">
        <v>95</v>
      </c>
      <c r="F165" s="6"/>
      <c r="G165" s="149">
        <f>G166</f>
        <v>20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</row>
    <row r="166" spans="1:25" ht="32.25" outlineLevel="6" thickBot="1">
      <c r="A166" s="99" t="s">
        <v>101</v>
      </c>
      <c r="B166" s="92">
        <v>951</v>
      </c>
      <c r="C166" s="93" t="s">
        <v>67</v>
      </c>
      <c r="D166" s="93" t="s">
        <v>372</v>
      </c>
      <c r="E166" s="93" t="s">
        <v>96</v>
      </c>
      <c r="F166" s="93"/>
      <c r="G166" s="144">
        <v>20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</row>
    <row r="167" spans="1:25" ht="32.25" outlineLevel="6" thickBot="1">
      <c r="A167" s="94" t="s">
        <v>402</v>
      </c>
      <c r="B167" s="90">
        <v>951</v>
      </c>
      <c r="C167" s="91" t="s">
        <v>67</v>
      </c>
      <c r="D167" s="91" t="s">
        <v>404</v>
      </c>
      <c r="E167" s="91" t="s">
        <v>5</v>
      </c>
      <c r="F167" s="91"/>
      <c r="G167" s="145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32.25" outlineLevel="6" thickBot="1">
      <c r="A168" s="5" t="s">
        <v>100</v>
      </c>
      <c r="B168" s="21">
        <v>951</v>
      </c>
      <c r="C168" s="6" t="s">
        <v>67</v>
      </c>
      <c r="D168" s="6" t="s">
        <v>405</v>
      </c>
      <c r="E168" s="6" t="s">
        <v>95</v>
      </c>
      <c r="F168" s="6"/>
      <c r="G168" s="149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405</v>
      </c>
      <c r="E169" s="93" t="s">
        <v>96</v>
      </c>
      <c r="F169" s="93"/>
      <c r="G169" s="144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48" outlineLevel="6" thickBot="1">
      <c r="A170" s="94" t="s">
        <v>403</v>
      </c>
      <c r="B170" s="90">
        <v>951</v>
      </c>
      <c r="C170" s="91" t="s">
        <v>67</v>
      </c>
      <c r="D170" s="91" t="s">
        <v>406</v>
      </c>
      <c r="E170" s="91" t="s">
        <v>5</v>
      </c>
      <c r="F170" s="91"/>
      <c r="G170" s="145">
        <f>G171</f>
        <v>100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15" customHeight="1" outlineLevel="6" thickBot="1">
      <c r="A171" s="5" t="s">
        <v>100</v>
      </c>
      <c r="B171" s="21">
        <v>951</v>
      </c>
      <c r="C171" s="6" t="s">
        <v>67</v>
      </c>
      <c r="D171" s="6" t="s">
        <v>407</v>
      </c>
      <c r="E171" s="6" t="s">
        <v>95</v>
      </c>
      <c r="F171" s="6"/>
      <c r="G171" s="149">
        <f>G172</f>
        <v>100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407</v>
      </c>
      <c r="E172" s="93" t="s">
        <v>96</v>
      </c>
      <c r="F172" s="93"/>
      <c r="G172" s="144">
        <v>100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16.5" outlineLevel="6" thickBot="1">
      <c r="A173" s="117" t="s">
        <v>149</v>
      </c>
      <c r="B173" s="131">
        <v>951</v>
      </c>
      <c r="C173" s="39" t="s">
        <v>150</v>
      </c>
      <c r="D173" s="39" t="s">
        <v>262</v>
      </c>
      <c r="E173" s="39" t="s">
        <v>5</v>
      </c>
      <c r="F173" s="118"/>
      <c r="G173" s="119">
        <f>G174</f>
        <v>1638.7</v>
      </c>
      <c r="H173" s="34">
        <f aca="true" t="shared" si="24" ref="H173:X173">H179</f>
        <v>0</v>
      </c>
      <c r="I173" s="34">
        <f t="shared" si="24"/>
        <v>0</v>
      </c>
      <c r="J173" s="34">
        <f t="shared" si="24"/>
        <v>0</v>
      </c>
      <c r="K173" s="34">
        <f t="shared" si="24"/>
        <v>0</v>
      </c>
      <c r="L173" s="34">
        <f t="shared" si="24"/>
        <v>0</v>
      </c>
      <c r="M173" s="34">
        <f t="shared" si="24"/>
        <v>0</v>
      </c>
      <c r="N173" s="34">
        <f t="shared" si="24"/>
        <v>0</v>
      </c>
      <c r="O173" s="34">
        <f t="shared" si="24"/>
        <v>0</v>
      </c>
      <c r="P173" s="34">
        <f t="shared" si="24"/>
        <v>0</v>
      </c>
      <c r="Q173" s="34">
        <f t="shared" si="24"/>
        <v>0</v>
      </c>
      <c r="R173" s="34">
        <f t="shared" si="24"/>
        <v>0</v>
      </c>
      <c r="S173" s="34">
        <f t="shared" si="24"/>
        <v>0</v>
      </c>
      <c r="T173" s="34">
        <f t="shared" si="24"/>
        <v>0</v>
      </c>
      <c r="U173" s="34">
        <f t="shared" si="24"/>
        <v>0</v>
      </c>
      <c r="V173" s="34">
        <f t="shared" si="24"/>
        <v>0</v>
      </c>
      <c r="W173" s="34">
        <f t="shared" si="24"/>
        <v>0</v>
      </c>
      <c r="X173" s="68">
        <f t="shared" si="24"/>
        <v>1027.32</v>
      </c>
      <c r="Y173" s="59">
        <f>X173/G155*100</f>
        <v>10273.2</v>
      </c>
    </row>
    <row r="174" spans="1:25" ht="16.5" outlineLevel="6" thickBot="1">
      <c r="A174" s="30" t="s">
        <v>82</v>
      </c>
      <c r="B174" s="19">
        <v>951</v>
      </c>
      <c r="C174" s="9" t="s">
        <v>83</v>
      </c>
      <c r="D174" s="9" t="s">
        <v>262</v>
      </c>
      <c r="E174" s="9" t="s">
        <v>5</v>
      </c>
      <c r="F174" s="120" t="s">
        <v>5</v>
      </c>
      <c r="G174" s="31">
        <f>G175</f>
        <v>1638.7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6" thickBot="1">
      <c r="A175" s="112" t="s">
        <v>135</v>
      </c>
      <c r="B175" s="19">
        <v>951</v>
      </c>
      <c r="C175" s="11" t="s">
        <v>83</v>
      </c>
      <c r="D175" s="11" t="s">
        <v>263</v>
      </c>
      <c r="E175" s="11" t="s">
        <v>5</v>
      </c>
      <c r="F175" s="121"/>
      <c r="G175" s="32">
        <f>G176</f>
        <v>1638.7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6" thickBot="1">
      <c r="A176" s="112" t="s">
        <v>136</v>
      </c>
      <c r="B176" s="19">
        <v>951</v>
      </c>
      <c r="C176" s="11" t="s">
        <v>83</v>
      </c>
      <c r="D176" s="11" t="s">
        <v>264</v>
      </c>
      <c r="E176" s="11" t="s">
        <v>5</v>
      </c>
      <c r="F176" s="121"/>
      <c r="G176" s="32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89" t="s">
        <v>38</v>
      </c>
      <c r="B177" s="90">
        <v>951</v>
      </c>
      <c r="C177" s="91" t="s">
        <v>83</v>
      </c>
      <c r="D177" s="91" t="s">
        <v>285</v>
      </c>
      <c r="E177" s="91" t="s">
        <v>5</v>
      </c>
      <c r="F177" s="122" t="s">
        <v>5</v>
      </c>
      <c r="G177" s="35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16.5" outlineLevel="6" thickBot="1">
      <c r="A178" s="33" t="s">
        <v>116</v>
      </c>
      <c r="B178" s="133">
        <v>951</v>
      </c>
      <c r="C178" s="6" t="s">
        <v>83</v>
      </c>
      <c r="D178" s="6" t="s">
        <v>285</v>
      </c>
      <c r="E178" s="6" t="s">
        <v>115</v>
      </c>
      <c r="F178" s="116" t="s">
        <v>151</v>
      </c>
      <c r="G178" s="34"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32.25" outlineLevel="6" thickBot="1">
      <c r="A179" s="108" t="s">
        <v>52</v>
      </c>
      <c r="B179" s="18">
        <v>951</v>
      </c>
      <c r="C179" s="14" t="s">
        <v>51</v>
      </c>
      <c r="D179" s="14" t="s">
        <v>262</v>
      </c>
      <c r="E179" s="14" t="s">
        <v>5</v>
      </c>
      <c r="F179" s="14"/>
      <c r="G179" s="15">
        <f aca="true" t="shared" si="25" ref="G179:G184">G180</f>
        <v>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6" ref="Y179:Y184">X179/G173*100</f>
        <v>62.691157624946605</v>
      </c>
    </row>
    <row r="180" spans="1:25" ht="18" customHeight="1" outlineLevel="6" thickBot="1">
      <c r="A180" s="8" t="s">
        <v>31</v>
      </c>
      <c r="B180" s="19">
        <v>951</v>
      </c>
      <c r="C180" s="9" t="s">
        <v>10</v>
      </c>
      <c r="D180" s="9" t="s">
        <v>262</v>
      </c>
      <c r="E180" s="9" t="s">
        <v>5</v>
      </c>
      <c r="F180" s="9"/>
      <c r="G180" s="10">
        <f t="shared" si="25"/>
        <v>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6"/>
        <v>#REF!</v>
      </c>
    </row>
    <row r="181" spans="1:25" ht="34.5" customHeight="1" outlineLevel="3" thickBot="1">
      <c r="A181" s="112" t="s">
        <v>135</v>
      </c>
      <c r="B181" s="19">
        <v>951</v>
      </c>
      <c r="C181" s="9" t="s">
        <v>10</v>
      </c>
      <c r="D181" s="9" t="s">
        <v>263</v>
      </c>
      <c r="E181" s="9" t="s">
        <v>5</v>
      </c>
      <c r="F181" s="9"/>
      <c r="G181" s="10">
        <f t="shared" si="25"/>
        <v>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6"/>
        <v>4.109843168365168</v>
      </c>
    </row>
    <row r="182" spans="1:25" ht="18.75" customHeight="1" outlineLevel="3" thickBot="1">
      <c r="A182" s="112" t="s">
        <v>136</v>
      </c>
      <c r="B182" s="19">
        <v>951</v>
      </c>
      <c r="C182" s="11" t="s">
        <v>10</v>
      </c>
      <c r="D182" s="11" t="s">
        <v>264</v>
      </c>
      <c r="E182" s="11" t="s">
        <v>5</v>
      </c>
      <c r="F182" s="11"/>
      <c r="G182" s="12">
        <f t="shared" si="25"/>
        <v>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6"/>
        <v>4.109843168365168</v>
      </c>
    </row>
    <row r="183" spans="1:25" ht="33.75" customHeight="1" outlineLevel="4" thickBot="1">
      <c r="A183" s="94" t="s">
        <v>152</v>
      </c>
      <c r="B183" s="90">
        <v>951</v>
      </c>
      <c r="C183" s="91" t="s">
        <v>10</v>
      </c>
      <c r="D183" s="91" t="s">
        <v>286</v>
      </c>
      <c r="E183" s="91" t="s">
        <v>5</v>
      </c>
      <c r="F183" s="91"/>
      <c r="G183" s="16">
        <f t="shared" si="25"/>
        <v>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6"/>
        <v>4.109843168365168</v>
      </c>
    </row>
    <row r="184" spans="1:25" ht="17.25" customHeight="1" outlineLevel="5" thickBot="1">
      <c r="A184" s="5" t="s">
        <v>100</v>
      </c>
      <c r="B184" s="21">
        <v>951</v>
      </c>
      <c r="C184" s="6" t="s">
        <v>10</v>
      </c>
      <c r="D184" s="6" t="s">
        <v>286</v>
      </c>
      <c r="E184" s="6" t="s">
        <v>95</v>
      </c>
      <c r="F184" s="6"/>
      <c r="G184" s="7">
        <f t="shared" si="25"/>
        <v>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6"/>
        <v>4.109843168365168</v>
      </c>
    </row>
    <row r="185" spans="1:25" ht="32.25" outlineLevel="5" thickBot="1">
      <c r="A185" s="88" t="s">
        <v>101</v>
      </c>
      <c r="B185" s="92">
        <v>951</v>
      </c>
      <c r="C185" s="93" t="s">
        <v>10</v>
      </c>
      <c r="D185" s="93" t="s">
        <v>286</v>
      </c>
      <c r="E185" s="93" t="s">
        <v>96</v>
      </c>
      <c r="F185" s="93"/>
      <c r="G185" s="98"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19.5" outlineLevel="6" thickBot="1">
      <c r="A186" s="108" t="s">
        <v>50</v>
      </c>
      <c r="B186" s="18">
        <v>951</v>
      </c>
      <c r="C186" s="14" t="s">
        <v>49</v>
      </c>
      <c r="D186" s="14" t="s">
        <v>262</v>
      </c>
      <c r="E186" s="14" t="s">
        <v>5</v>
      </c>
      <c r="F186" s="14"/>
      <c r="G186" s="142">
        <f>G193+G210+G187</f>
        <v>12054.281</v>
      </c>
      <c r="H186" s="29" t="e">
        <f aca="true" t="shared" si="28" ref="H186:X186">H187+H192</f>
        <v>#REF!</v>
      </c>
      <c r="I186" s="29" t="e">
        <f t="shared" si="28"/>
        <v>#REF!</v>
      </c>
      <c r="J186" s="29" t="e">
        <f t="shared" si="28"/>
        <v>#REF!</v>
      </c>
      <c r="K186" s="29" t="e">
        <f t="shared" si="28"/>
        <v>#REF!</v>
      </c>
      <c r="L186" s="29" t="e">
        <f t="shared" si="28"/>
        <v>#REF!</v>
      </c>
      <c r="M186" s="29" t="e">
        <f t="shared" si="28"/>
        <v>#REF!</v>
      </c>
      <c r="N186" s="29" t="e">
        <f t="shared" si="28"/>
        <v>#REF!</v>
      </c>
      <c r="O186" s="29" t="e">
        <f t="shared" si="28"/>
        <v>#REF!</v>
      </c>
      <c r="P186" s="29" t="e">
        <f t="shared" si="28"/>
        <v>#REF!</v>
      </c>
      <c r="Q186" s="29" t="e">
        <f t="shared" si="28"/>
        <v>#REF!</v>
      </c>
      <c r="R186" s="29" t="e">
        <f t="shared" si="28"/>
        <v>#REF!</v>
      </c>
      <c r="S186" s="29" t="e">
        <f t="shared" si="28"/>
        <v>#REF!</v>
      </c>
      <c r="T186" s="29" t="e">
        <f t="shared" si="28"/>
        <v>#REF!</v>
      </c>
      <c r="U186" s="29" t="e">
        <f t="shared" si="28"/>
        <v>#REF!</v>
      </c>
      <c r="V186" s="29" t="e">
        <f t="shared" si="28"/>
        <v>#REF!</v>
      </c>
      <c r="W186" s="29" t="e">
        <f t="shared" si="28"/>
        <v>#REF!</v>
      </c>
      <c r="X186" s="73" t="e">
        <f t="shared" si="28"/>
        <v>#REF!</v>
      </c>
      <c r="Y186" s="59" t="e">
        <f>X186/G180*100</f>
        <v>#REF!</v>
      </c>
    </row>
    <row r="187" spans="1:25" ht="16.5" outlineLevel="6" thickBot="1">
      <c r="A187" s="80" t="s">
        <v>211</v>
      </c>
      <c r="B187" s="19">
        <v>951</v>
      </c>
      <c r="C187" s="9" t="s">
        <v>213</v>
      </c>
      <c r="D187" s="9" t="s">
        <v>262</v>
      </c>
      <c r="E187" s="9" t="s">
        <v>5</v>
      </c>
      <c r="F187" s="9"/>
      <c r="G187" s="143">
        <f>G188</f>
        <v>379.281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 t="e">
        <f>X187/G181*100</f>
        <v>#DIV/0!</v>
      </c>
    </row>
    <row r="188" spans="1:25" ht="32.25" outlineLevel="6" thickBot="1">
      <c r="A188" s="112" t="s">
        <v>135</v>
      </c>
      <c r="B188" s="19">
        <v>951</v>
      </c>
      <c r="C188" s="9" t="s">
        <v>213</v>
      </c>
      <c r="D188" s="9" t="s">
        <v>263</v>
      </c>
      <c r="E188" s="9" t="s">
        <v>5</v>
      </c>
      <c r="F188" s="9"/>
      <c r="G188" s="143">
        <f>G189</f>
        <v>379.281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 t="e">
        <f>X188/G182*100</f>
        <v>#DIV/0!</v>
      </c>
    </row>
    <row r="189" spans="1:25" ht="32.25" outlineLevel="6" thickBot="1">
      <c r="A189" s="112" t="s">
        <v>136</v>
      </c>
      <c r="B189" s="19">
        <v>951</v>
      </c>
      <c r="C189" s="9" t="s">
        <v>213</v>
      </c>
      <c r="D189" s="9" t="s">
        <v>264</v>
      </c>
      <c r="E189" s="9" t="s">
        <v>5</v>
      </c>
      <c r="F189" s="9"/>
      <c r="G189" s="143">
        <f>G190</f>
        <v>379.281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 t="e">
        <f>X189/G183*100</f>
        <v>#DIV/0!</v>
      </c>
    </row>
    <row r="190" spans="1:25" ht="48" outlineLevel="6" thickBot="1">
      <c r="A190" s="114" t="s">
        <v>212</v>
      </c>
      <c r="B190" s="90">
        <v>951</v>
      </c>
      <c r="C190" s="91" t="s">
        <v>213</v>
      </c>
      <c r="D190" s="91" t="s">
        <v>287</v>
      </c>
      <c r="E190" s="91" t="s">
        <v>5</v>
      </c>
      <c r="F190" s="91"/>
      <c r="G190" s="145">
        <f>G191</f>
        <v>379.281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8.75" customHeight="1" outlineLevel="6" thickBot="1">
      <c r="A191" s="5" t="s">
        <v>100</v>
      </c>
      <c r="B191" s="21">
        <v>951</v>
      </c>
      <c r="C191" s="6" t="s">
        <v>213</v>
      </c>
      <c r="D191" s="6" t="s">
        <v>287</v>
      </c>
      <c r="E191" s="6" t="s">
        <v>95</v>
      </c>
      <c r="F191" s="6"/>
      <c r="G191" s="149">
        <f>G192</f>
        <v>379.281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3" thickBot="1">
      <c r="A192" s="88" t="s">
        <v>101</v>
      </c>
      <c r="B192" s="92">
        <v>951</v>
      </c>
      <c r="C192" s="93" t="s">
        <v>213</v>
      </c>
      <c r="D192" s="93" t="s">
        <v>287</v>
      </c>
      <c r="E192" s="93" t="s">
        <v>96</v>
      </c>
      <c r="F192" s="93"/>
      <c r="G192" s="144">
        <v>379.281</v>
      </c>
      <c r="H192" s="31" t="e">
        <f>H203+H206+H213+#REF!</f>
        <v>#REF!</v>
      </c>
      <c r="I192" s="31" t="e">
        <f>I203+I206+I213+#REF!</f>
        <v>#REF!</v>
      </c>
      <c r="J192" s="31" t="e">
        <f>J203+J206+J213+#REF!</f>
        <v>#REF!</v>
      </c>
      <c r="K192" s="31" t="e">
        <f>K203+K206+K213+#REF!</f>
        <v>#REF!</v>
      </c>
      <c r="L192" s="31" t="e">
        <f>L203+L206+L213+#REF!</f>
        <v>#REF!</v>
      </c>
      <c r="M192" s="31" t="e">
        <f>M203+M206+M213+#REF!</f>
        <v>#REF!</v>
      </c>
      <c r="N192" s="31" t="e">
        <f>N203+N206+N213+#REF!</f>
        <v>#REF!</v>
      </c>
      <c r="O192" s="31" t="e">
        <f>O203+O206+O213+#REF!</f>
        <v>#REF!</v>
      </c>
      <c r="P192" s="31" t="e">
        <f>P203+P206+P213+#REF!</f>
        <v>#REF!</v>
      </c>
      <c r="Q192" s="31" t="e">
        <f>Q203+Q206+Q213+#REF!</f>
        <v>#REF!</v>
      </c>
      <c r="R192" s="31" t="e">
        <f>R203+R206+R213+#REF!</f>
        <v>#REF!</v>
      </c>
      <c r="S192" s="31" t="e">
        <f>S203+S206+S213+#REF!</f>
        <v>#REF!</v>
      </c>
      <c r="T192" s="31" t="e">
        <f>T203+T206+T213+#REF!</f>
        <v>#REF!</v>
      </c>
      <c r="U192" s="31" t="e">
        <f>U203+U206+U213+#REF!</f>
        <v>#REF!</v>
      </c>
      <c r="V192" s="31" t="e">
        <f>V203+V206+V213+#REF!</f>
        <v>#REF!</v>
      </c>
      <c r="W192" s="31" t="e">
        <f>W203+W206+W213+#REF!</f>
        <v>#REF!</v>
      </c>
      <c r="X192" s="66" t="e">
        <f>X203+X206+X213+#REF!</f>
        <v>#REF!</v>
      </c>
      <c r="Y192" s="59" t="e">
        <f>X192/G186*100</f>
        <v>#REF!</v>
      </c>
    </row>
    <row r="193" spans="1:25" ht="16.5" outlineLevel="3" thickBot="1">
      <c r="A193" s="112" t="s">
        <v>153</v>
      </c>
      <c r="B193" s="19">
        <v>951</v>
      </c>
      <c r="C193" s="9" t="s">
        <v>55</v>
      </c>
      <c r="D193" s="9" t="s">
        <v>262</v>
      </c>
      <c r="E193" s="9" t="s">
        <v>5</v>
      </c>
      <c r="F193" s="9"/>
      <c r="G193" s="10">
        <f>G198+G194</f>
        <v>11525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48" outlineLevel="3" thickBot="1">
      <c r="A194" s="8" t="s">
        <v>416</v>
      </c>
      <c r="B194" s="19">
        <v>951</v>
      </c>
      <c r="C194" s="11" t="s">
        <v>55</v>
      </c>
      <c r="D194" s="9" t="s">
        <v>292</v>
      </c>
      <c r="E194" s="9" t="s">
        <v>5</v>
      </c>
      <c r="F194" s="9"/>
      <c r="G194" s="143">
        <f>G195</f>
        <v>1200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48" outlineLevel="3" thickBot="1">
      <c r="A195" s="94" t="s">
        <v>157</v>
      </c>
      <c r="B195" s="90">
        <v>951</v>
      </c>
      <c r="C195" s="91" t="s">
        <v>55</v>
      </c>
      <c r="D195" s="91" t="s">
        <v>295</v>
      </c>
      <c r="E195" s="91" t="s">
        <v>5</v>
      </c>
      <c r="F195" s="91"/>
      <c r="G195" s="145">
        <f>G196</f>
        <v>1200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2.25" customHeight="1" outlineLevel="3" thickBot="1">
      <c r="A196" s="5" t="s">
        <v>386</v>
      </c>
      <c r="B196" s="21">
        <v>951</v>
      </c>
      <c r="C196" s="6" t="s">
        <v>55</v>
      </c>
      <c r="D196" s="6" t="s">
        <v>295</v>
      </c>
      <c r="E196" s="6" t="s">
        <v>417</v>
      </c>
      <c r="F196" s="6"/>
      <c r="G196" s="149">
        <f>G197</f>
        <v>1200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35.25" customHeight="1" outlineLevel="3" thickBot="1">
      <c r="A197" s="88" t="s">
        <v>386</v>
      </c>
      <c r="B197" s="92">
        <v>951</v>
      </c>
      <c r="C197" s="93" t="s">
        <v>55</v>
      </c>
      <c r="D197" s="93" t="s">
        <v>295</v>
      </c>
      <c r="E197" s="93" t="s">
        <v>388</v>
      </c>
      <c r="F197" s="93"/>
      <c r="G197" s="144">
        <v>1200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32.25" outlineLevel="3" thickBot="1">
      <c r="A198" s="8" t="s">
        <v>228</v>
      </c>
      <c r="B198" s="19">
        <v>951</v>
      </c>
      <c r="C198" s="11" t="s">
        <v>55</v>
      </c>
      <c r="D198" s="11" t="s">
        <v>288</v>
      </c>
      <c r="E198" s="11" t="s">
        <v>5</v>
      </c>
      <c r="F198" s="11"/>
      <c r="G198" s="12">
        <f>G199+G202+G205+G207</f>
        <v>10325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47.25" customHeight="1" outlineLevel="3" thickBot="1">
      <c r="A199" s="94" t="s">
        <v>154</v>
      </c>
      <c r="B199" s="90">
        <v>951</v>
      </c>
      <c r="C199" s="91" t="s">
        <v>55</v>
      </c>
      <c r="D199" s="91" t="s">
        <v>289</v>
      </c>
      <c r="E199" s="91" t="s">
        <v>5</v>
      </c>
      <c r="F199" s="91"/>
      <c r="G199" s="16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9.5" customHeight="1" outlineLevel="3" thickBot="1">
      <c r="A200" s="5" t="s">
        <v>100</v>
      </c>
      <c r="B200" s="21">
        <v>951</v>
      </c>
      <c r="C200" s="6" t="s">
        <v>55</v>
      </c>
      <c r="D200" s="6" t="s">
        <v>289</v>
      </c>
      <c r="E200" s="6" t="s">
        <v>95</v>
      </c>
      <c r="F200" s="6"/>
      <c r="G200" s="7">
        <f>G201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2.25" outlineLevel="3" thickBot="1">
      <c r="A201" s="88" t="s">
        <v>101</v>
      </c>
      <c r="B201" s="92">
        <v>951</v>
      </c>
      <c r="C201" s="93" t="s">
        <v>55</v>
      </c>
      <c r="D201" s="93" t="s">
        <v>289</v>
      </c>
      <c r="E201" s="93" t="s">
        <v>96</v>
      </c>
      <c r="F201" s="93"/>
      <c r="G201" s="98">
        <v>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63.75" outlineLevel="3" thickBot="1">
      <c r="A202" s="94" t="s">
        <v>219</v>
      </c>
      <c r="B202" s="90">
        <v>951</v>
      </c>
      <c r="C202" s="91" t="s">
        <v>55</v>
      </c>
      <c r="D202" s="91" t="s">
        <v>290</v>
      </c>
      <c r="E202" s="91" t="s">
        <v>5</v>
      </c>
      <c r="F202" s="91"/>
      <c r="G202" s="145">
        <f>G203</f>
        <v>3441.212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18.75" customHeight="1" outlineLevel="4" thickBot="1">
      <c r="A203" s="5" t="s">
        <v>100</v>
      </c>
      <c r="B203" s="21">
        <v>951</v>
      </c>
      <c r="C203" s="6" t="s">
        <v>55</v>
      </c>
      <c r="D203" s="6" t="s">
        <v>290</v>
      </c>
      <c r="E203" s="6" t="s">
        <v>95</v>
      </c>
      <c r="F203" s="6"/>
      <c r="G203" s="149">
        <f>G204</f>
        <v>3441.212</v>
      </c>
      <c r="H203" s="32">
        <f aca="true" t="shared" si="30" ref="H203:X203">H204</f>
        <v>0</v>
      </c>
      <c r="I203" s="32">
        <f t="shared" si="30"/>
        <v>0</v>
      </c>
      <c r="J203" s="32">
        <f t="shared" si="30"/>
        <v>0</v>
      </c>
      <c r="K203" s="32">
        <f t="shared" si="30"/>
        <v>0</v>
      </c>
      <c r="L203" s="32">
        <f t="shared" si="30"/>
        <v>0</v>
      </c>
      <c r="M203" s="32">
        <f t="shared" si="30"/>
        <v>0</v>
      </c>
      <c r="N203" s="32">
        <f t="shared" si="30"/>
        <v>0</v>
      </c>
      <c r="O203" s="32">
        <f t="shared" si="30"/>
        <v>0</v>
      </c>
      <c r="P203" s="32">
        <f t="shared" si="30"/>
        <v>0</v>
      </c>
      <c r="Q203" s="32">
        <f t="shared" si="30"/>
        <v>0</v>
      </c>
      <c r="R203" s="32">
        <f t="shared" si="30"/>
        <v>0</v>
      </c>
      <c r="S203" s="32">
        <f t="shared" si="30"/>
        <v>0</v>
      </c>
      <c r="T203" s="32">
        <f t="shared" si="30"/>
        <v>0</v>
      </c>
      <c r="U203" s="32">
        <f t="shared" si="30"/>
        <v>0</v>
      </c>
      <c r="V203" s="32">
        <f t="shared" si="30"/>
        <v>0</v>
      </c>
      <c r="W203" s="32">
        <f t="shared" si="30"/>
        <v>0</v>
      </c>
      <c r="X203" s="67">
        <f t="shared" si="30"/>
        <v>2675.999</v>
      </c>
      <c r="Y203" s="59">
        <f>X203/G193*100</f>
        <v>23.219080260303688</v>
      </c>
    </row>
    <row r="204" spans="1:25" ht="32.25" outlineLevel="5" thickBot="1">
      <c r="A204" s="88" t="s">
        <v>101</v>
      </c>
      <c r="B204" s="92">
        <v>951</v>
      </c>
      <c r="C204" s="93" t="s">
        <v>55</v>
      </c>
      <c r="D204" s="93" t="s">
        <v>290</v>
      </c>
      <c r="E204" s="93" t="s">
        <v>96</v>
      </c>
      <c r="F204" s="93"/>
      <c r="G204" s="98">
        <v>3441.212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>
        <v>2675.999</v>
      </c>
      <c r="Y204" s="59">
        <f>X204/G198*100</f>
        <v>25.917665859564167</v>
      </c>
    </row>
    <row r="205" spans="1:25" ht="63.75" outlineLevel="5" thickBot="1">
      <c r="A205" s="94" t="s">
        <v>220</v>
      </c>
      <c r="B205" s="90">
        <v>951</v>
      </c>
      <c r="C205" s="91" t="s">
        <v>55</v>
      </c>
      <c r="D205" s="91" t="s">
        <v>291</v>
      </c>
      <c r="E205" s="91" t="s">
        <v>5</v>
      </c>
      <c r="F205" s="91"/>
      <c r="G205" s="145">
        <f>G206</f>
        <v>6883.788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19.5" customHeight="1" outlineLevel="6" thickBot="1">
      <c r="A206" s="88" t="s">
        <v>118</v>
      </c>
      <c r="B206" s="92">
        <v>951</v>
      </c>
      <c r="C206" s="93" t="s">
        <v>55</v>
      </c>
      <c r="D206" s="93" t="s">
        <v>291</v>
      </c>
      <c r="E206" s="93" t="s">
        <v>117</v>
      </c>
      <c r="F206" s="93"/>
      <c r="G206" s="144">
        <v>6883.788</v>
      </c>
      <c r="H206" s="32" t="e">
        <f>#REF!</f>
        <v>#REF!</v>
      </c>
      <c r="I206" s="32" t="e">
        <f>#REF!</f>
        <v>#REF!</v>
      </c>
      <c r="J206" s="32" t="e">
        <f>#REF!</f>
        <v>#REF!</v>
      </c>
      <c r="K206" s="32" t="e">
        <f>#REF!</f>
        <v>#REF!</v>
      </c>
      <c r="L206" s="32" t="e">
        <f>#REF!</f>
        <v>#REF!</v>
      </c>
      <c r="M206" s="32" t="e">
        <f>#REF!</f>
        <v>#REF!</v>
      </c>
      <c r="N206" s="32" t="e">
        <f>#REF!</f>
        <v>#REF!</v>
      </c>
      <c r="O206" s="32" t="e">
        <f>#REF!</f>
        <v>#REF!</v>
      </c>
      <c r="P206" s="32" t="e">
        <f>#REF!</f>
        <v>#REF!</v>
      </c>
      <c r="Q206" s="32" t="e">
        <f>#REF!</f>
        <v>#REF!</v>
      </c>
      <c r="R206" s="32" t="e">
        <f>#REF!</f>
        <v>#REF!</v>
      </c>
      <c r="S206" s="32" t="e">
        <f>#REF!</f>
        <v>#REF!</v>
      </c>
      <c r="T206" s="32" t="e">
        <f>#REF!</f>
        <v>#REF!</v>
      </c>
      <c r="U206" s="32" t="e">
        <f>#REF!</f>
        <v>#REF!</v>
      </c>
      <c r="V206" s="32" t="e">
        <f>#REF!</f>
        <v>#REF!</v>
      </c>
      <c r="W206" s="32" t="e">
        <f>#REF!</f>
        <v>#REF!</v>
      </c>
      <c r="X206" s="67" t="e">
        <f>#REF!</f>
        <v>#REF!</v>
      </c>
      <c r="Y206" s="59" t="e">
        <f>X206/G200*100</f>
        <v>#REF!</v>
      </c>
    </row>
    <row r="207" spans="1:25" ht="62.25" customHeight="1" outlineLevel="4" thickBot="1">
      <c r="A207" s="148" t="s">
        <v>382</v>
      </c>
      <c r="B207" s="90">
        <v>951</v>
      </c>
      <c r="C207" s="91" t="s">
        <v>55</v>
      </c>
      <c r="D207" s="91" t="s">
        <v>383</v>
      </c>
      <c r="E207" s="91" t="s">
        <v>5</v>
      </c>
      <c r="F207" s="91"/>
      <c r="G207" s="145">
        <f>G208</f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20.25" customHeight="1" outlineLevel="4" thickBot="1">
      <c r="A208" s="5" t="s">
        <v>100</v>
      </c>
      <c r="B208" s="21">
        <v>951</v>
      </c>
      <c r="C208" s="6" t="s">
        <v>55</v>
      </c>
      <c r="D208" s="6" t="s">
        <v>383</v>
      </c>
      <c r="E208" s="6" t="s">
        <v>95</v>
      </c>
      <c r="F208" s="6"/>
      <c r="G208" s="149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32.25" outlineLevel="4" thickBot="1">
      <c r="A209" s="88" t="s">
        <v>101</v>
      </c>
      <c r="B209" s="92">
        <v>951</v>
      </c>
      <c r="C209" s="93" t="s">
        <v>55</v>
      </c>
      <c r="D209" s="164" t="s">
        <v>383</v>
      </c>
      <c r="E209" s="93" t="s">
        <v>96</v>
      </c>
      <c r="F209" s="93"/>
      <c r="G209" s="144"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16.5" outlineLevel="4" thickBot="1">
      <c r="A210" s="8" t="s">
        <v>32</v>
      </c>
      <c r="B210" s="19">
        <v>951</v>
      </c>
      <c r="C210" s="9" t="s">
        <v>11</v>
      </c>
      <c r="D210" s="9" t="s">
        <v>262</v>
      </c>
      <c r="E210" s="9" t="s">
        <v>5</v>
      </c>
      <c r="F210" s="9"/>
      <c r="G210" s="143">
        <f>G211</f>
        <v>150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16.5" outlineLevel="5" thickBot="1">
      <c r="A211" s="13" t="s">
        <v>145</v>
      </c>
      <c r="B211" s="19">
        <v>951</v>
      </c>
      <c r="C211" s="9" t="s">
        <v>11</v>
      </c>
      <c r="D211" s="9" t="s">
        <v>262</v>
      </c>
      <c r="E211" s="9" t="s">
        <v>5</v>
      </c>
      <c r="F211" s="9"/>
      <c r="G211" s="143">
        <f>G212+G218+G222</f>
        <v>150</v>
      </c>
      <c r="H211" s="2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44"/>
      <c r="X211" s="65">
        <v>110.26701</v>
      </c>
      <c r="Y211" s="59">
        <f>X211/G210*100</f>
        <v>73.51134</v>
      </c>
    </row>
    <row r="212" spans="1:25" ht="32.25" outlineLevel="5" thickBot="1">
      <c r="A212" s="94" t="s">
        <v>230</v>
      </c>
      <c r="B212" s="90">
        <v>951</v>
      </c>
      <c r="C212" s="91" t="s">
        <v>11</v>
      </c>
      <c r="D212" s="91" t="s">
        <v>293</v>
      </c>
      <c r="E212" s="91" t="s">
        <v>5</v>
      </c>
      <c r="F212" s="91"/>
      <c r="G212" s="145">
        <f>G213+G216</f>
        <v>50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/>
      <c r="Y212" s="59"/>
    </row>
    <row r="213" spans="1:25" ht="48" outlineLevel="5" thickBot="1">
      <c r="A213" s="5" t="s">
        <v>155</v>
      </c>
      <c r="B213" s="21">
        <v>951</v>
      </c>
      <c r="C213" s="6" t="s">
        <v>11</v>
      </c>
      <c r="D213" s="6" t="s">
        <v>294</v>
      </c>
      <c r="E213" s="6" t="s">
        <v>5</v>
      </c>
      <c r="F213" s="6"/>
      <c r="G213" s="149">
        <f>G214</f>
        <v>0</v>
      </c>
      <c r="H213" s="31">
        <f aca="true" t="shared" si="31" ref="H213:X213">H214</f>
        <v>0</v>
      </c>
      <c r="I213" s="31">
        <f t="shared" si="31"/>
        <v>0</v>
      </c>
      <c r="J213" s="31">
        <f t="shared" si="31"/>
        <v>0</v>
      </c>
      <c r="K213" s="31">
        <f t="shared" si="31"/>
        <v>0</v>
      </c>
      <c r="L213" s="31">
        <f t="shared" si="31"/>
        <v>0</v>
      </c>
      <c r="M213" s="31">
        <f t="shared" si="31"/>
        <v>0</v>
      </c>
      <c r="N213" s="31">
        <f t="shared" si="31"/>
        <v>0</v>
      </c>
      <c r="O213" s="31">
        <f t="shared" si="31"/>
        <v>0</v>
      </c>
      <c r="P213" s="31">
        <f t="shared" si="31"/>
        <v>0</v>
      </c>
      <c r="Q213" s="31">
        <f t="shared" si="31"/>
        <v>0</v>
      </c>
      <c r="R213" s="31">
        <f t="shared" si="31"/>
        <v>0</v>
      </c>
      <c r="S213" s="31">
        <f t="shared" si="31"/>
        <v>0</v>
      </c>
      <c r="T213" s="31">
        <f t="shared" si="31"/>
        <v>0</v>
      </c>
      <c r="U213" s="31">
        <f t="shared" si="31"/>
        <v>0</v>
      </c>
      <c r="V213" s="31">
        <f t="shared" si="31"/>
        <v>0</v>
      </c>
      <c r="W213" s="31">
        <f t="shared" si="31"/>
        <v>0</v>
      </c>
      <c r="X213" s="66">
        <f t="shared" si="31"/>
        <v>2639.87191</v>
      </c>
      <c r="Y213" s="59" t="e">
        <f>X213/#REF!*100</f>
        <v>#REF!</v>
      </c>
    </row>
    <row r="214" spans="1:25" ht="18.75" customHeight="1" outlineLevel="5" thickBot="1">
      <c r="A214" s="88" t="s">
        <v>100</v>
      </c>
      <c r="B214" s="92">
        <v>951</v>
      </c>
      <c r="C214" s="93" t="s">
        <v>11</v>
      </c>
      <c r="D214" s="93" t="s">
        <v>294</v>
      </c>
      <c r="E214" s="93" t="s">
        <v>95</v>
      </c>
      <c r="F214" s="93"/>
      <c r="G214" s="144">
        <f>G215</f>
        <v>0</v>
      </c>
      <c r="H214" s="2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4"/>
      <c r="X214" s="65">
        <v>2639.87191</v>
      </c>
      <c r="Y214" s="59" t="e">
        <f>X214/#REF!*100</f>
        <v>#REF!</v>
      </c>
    </row>
    <row r="215" spans="1:25" ht="32.25" outlineLevel="5" thickBot="1">
      <c r="A215" s="88" t="s">
        <v>101</v>
      </c>
      <c r="B215" s="92">
        <v>951</v>
      </c>
      <c r="C215" s="93" t="s">
        <v>11</v>
      </c>
      <c r="D215" s="93" t="s">
        <v>294</v>
      </c>
      <c r="E215" s="93" t="s">
        <v>96</v>
      </c>
      <c r="F215" s="93"/>
      <c r="G215" s="144"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32.25" outlineLevel="5" thickBot="1">
      <c r="A216" s="5" t="s">
        <v>156</v>
      </c>
      <c r="B216" s="21">
        <v>951</v>
      </c>
      <c r="C216" s="6" t="s">
        <v>11</v>
      </c>
      <c r="D216" s="6" t="s">
        <v>408</v>
      </c>
      <c r="E216" s="6" t="s">
        <v>5</v>
      </c>
      <c r="F216" s="6"/>
      <c r="G216" s="149">
        <f>G217</f>
        <v>50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97.5" customHeight="1" outlineLevel="5" thickBot="1">
      <c r="A217" s="158" t="s">
        <v>384</v>
      </c>
      <c r="B217" s="92">
        <v>951</v>
      </c>
      <c r="C217" s="93" t="s">
        <v>11</v>
      </c>
      <c r="D217" s="164" t="s">
        <v>408</v>
      </c>
      <c r="E217" s="164" t="s">
        <v>375</v>
      </c>
      <c r="F217" s="164"/>
      <c r="G217" s="165">
        <v>50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32.25" outlineLevel="5" thickBot="1">
      <c r="A218" s="94" t="s">
        <v>229</v>
      </c>
      <c r="B218" s="90">
        <v>951</v>
      </c>
      <c r="C218" s="91" t="s">
        <v>11</v>
      </c>
      <c r="D218" s="91" t="s">
        <v>292</v>
      </c>
      <c r="E218" s="91" t="s">
        <v>5</v>
      </c>
      <c r="F218" s="91"/>
      <c r="G218" s="16">
        <f>G219</f>
        <v>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48" outlineLevel="5" thickBot="1">
      <c r="A219" s="5" t="s">
        <v>157</v>
      </c>
      <c r="B219" s="21">
        <v>951</v>
      </c>
      <c r="C219" s="6" t="s">
        <v>11</v>
      </c>
      <c r="D219" s="6" t="s">
        <v>295</v>
      </c>
      <c r="E219" s="6" t="s">
        <v>5</v>
      </c>
      <c r="F219" s="6"/>
      <c r="G219" s="7">
        <f>G220</f>
        <v>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18.75" customHeight="1" outlineLevel="5" thickBot="1">
      <c r="A220" s="88" t="s">
        <v>100</v>
      </c>
      <c r="B220" s="92">
        <v>951</v>
      </c>
      <c r="C220" s="93" t="s">
        <v>11</v>
      </c>
      <c r="D220" s="93" t="s">
        <v>295</v>
      </c>
      <c r="E220" s="93" t="s">
        <v>95</v>
      </c>
      <c r="F220" s="93"/>
      <c r="G220" s="98">
        <f>G221</f>
        <v>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6" thickBot="1">
      <c r="A221" s="88" t="s">
        <v>101</v>
      </c>
      <c r="B221" s="92">
        <v>951</v>
      </c>
      <c r="C221" s="93" t="s">
        <v>11</v>
      </c>
      <c r="D221" s="93" t="s">
        <v>295</v>
      </c>
      <c r="E221" s="93" t="s">
        <v>96</v>
      </c>
      <c r="F221" s="93"/>
      <c r="G221" s="98">
        <v>0</v>
      </c>
      <c r="H221" s="29" t="e">
        <f>#REF!+H225</f>
        <v>#REF!</v>
      </c>
      <c r="I221" s="29" t="e">
        <f>#REF!+I225</f>
        <v>#REF!</v>
      </c>
      <c r="J221" s="29" t="e">
        <f>#REF!+J225</f>
        <v>#REF!</v>
      </c>
      <c r="K221" s="29" t="e">
        <f>#REF!+K225</f>
        <v>#REF!</v>
      </c>
      <c r="L221" s="29" t="e">
        <f>#REF!+L225</f>
        <v>#REF!</v>
      </c>
      <c r="M221" s="29" t="e">
        <f>#REF!+M225</f>
        <v>#REF!</v>
      </c>
      <c r="N221" s="29" t="e">
        <f>#REF!+N225</f>
        <v>#REF!</v>
      </c>
      <c r="O221" s="29" t="e">
        <f>#REF!+O225</f>
        <v>#REF!</v>
      </c>
      <c r="P221" s="29" t="e">
        <f>#REF!+P225</f>
        <v>#REF!</v>
      </c>
      <c r="Q221" s="29" t="e">
        <f>#REF!+Q225</f>
        <v>#REF!</v>
      </c>
      <c r="R221" s="29" t="e">
        <f>#REF!+R225</f>
        <v>#REF!</v>
      </c>
      <c r="S221" s="29" t="e">
        <f>#REF!+S225</f>
        <v>#REF!</v>
      </c>
      <c r="T221" s="29" t="e">
        <f>#REF!+T225</f>
        <v>#REF!</v>
      </c>
      <c r="U221" s="29" t="e">
        <f>#REF!+U225</f>
        <v>#REF!</v>
      </c>
      <c r="V221" s="29" t="e">
        <f>#REF!+V225</f>
        <v>#REF!</v>
      </c>
      <c r="W221" s="29" t="e">
        <f>#REF!+W225</f>
        <v>#REF!</v>
      </c>
      <c r="X221" s="73" t="e">
        <f>#REF!+X225</f>
        <v>#REF!</v>
      </c>
      <c r="Y221" s="59" t="e">
        <f>X221/G215*100</f>
        <v>#REF!</v>
      </c>
    </row>
    <row r="222" spans="1:25" ht="48" outlineLevel="6" thickBot="1">
      <c r="A222" s="94" t="s">
        <v>403</v>
      </c>
      <c r="B222" s="90">
        <v>951</v>
      </c>
      <c r="C222" s="91" t="s">
        <v>11</v>
      </c>
      <c r="D222" s="91" t="s">
        <v>406</v>
      </c>
      <c r="E222" s="91" t="s">
        <v>5</v>
      </c>
      <c r="F222" s="93"/>
      <c r="G222" s="145">
        <f>G223</f>
        <v>100</v>
      </c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73"/>
      <c r="Y222" s="59"/>
    </row>
    <row r="223" spans="1:25" ht="32.25" outlineLevel="6" thickBot="1">
      <c r="A223" s="5" t="s">
        <v>100</v>
      </c>
      <c r="B223" s="21">
        <v>951</v>
      </c>
      <c r="C223" s="6" t="s">
        <v>11</v>
      </c>
      <c r="D223" s="6" t="s">
        <v>407</v>
      </c>
      <c r="E223" s="6" t="s">
        <v>95</v>
      </c>
      <c r="F223" s="93"/>
      <c r="G223" s="149">
        <f>G224</f>
        <v>100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73"/>
      <c r="Y223" s="59"/>
    </row>
    <row r="224" spans="1:25" ht="32.25" outlineLevel="6" thickBot="1">
      <c r="A224" s="99" t="s">
        <v>101</v>
      </c>
      <c r="B224" s="92">
        <v>951</v>
      </c>
      <c r="C224" s="93" t="s">
        <v>11</v>
      </c>
      <c r="D224" s="93" t="s">
        <v>407</v>
      </c>
      <c r="E224" s="93" t="s">
        <v>96</v>
      </c>
      <c r="F224" s="93"/>
      <c r="G224" s="144">
        <v>100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73"/>
      <c r="Y224" s="59"/>
    </row>
    <row r="225" spans="1:25" ht="16.5" outlineLevel="3" thickBot="1">
      <c r="A225" s="108" t="s">
        <v>56</v>
      </c>
      <c r="B225" s="18">
        <v>951</v>
      </c>
      <c r="C225" s="39" t="s">
        <v>48</v>
      </c>
      <c r="D225" s="39" t="s">
        <v>262</v>
      </c>
      <c r="E225" s="39" t="s">
        <v>5</v>
      </c>
      <c r="F225" s="39"/>
      <c r="G225" s="157">
        <f>G247+G226+G237</f>
        <v>4730.722</v>
      </c>
      <c r="H225" s="31">
        <f aca="true" t="shared" si="32" ref="H225:X225">H227+H266</f>
        <v>0</v>
      </c>
      <c r="I225" s="31">
        <f t="shared" si="32"/>
        <v>0</v>
      </c>
      <c r="J225" s="31">
        <f t="shared" si="32"/>
        <v>0</v>
      </c>
      <c r="K225" s="31">
        <f t="shared" si="32"/>
        <v>0</v>
      </c>
      <c r="L225" s="31">
        <f t="shared" si="32"/>
        <v>0</v>
      </c>
      <c r="M225" s="31">
        <f t="shared" si="32"/>
        <v>0</v>
      </c>
      <c r="N225" s="31">
        <f t="shared" si="32"/>
        <v>0</v>
      </c>
      <c r="O225" s="31">
        <f t="shared" si="32"/>
        <v>0</v>
      </c>
      <c r="P225" s="31">
        <f t="shared" si="32"/>
        <v>0</v>
      </c>
      <c r="Q225" s="31">
        <f t="shared" si="32"/>
        <v>0</v>
      </c>
      <c r="R225" s="31">
        <f t="shared" si="32"/>
        <v>0</v>
      </c>
      <c r="S225" s="31">
        <f t="shared" si="32"/>
        <v>0</v>
      </c>
      <c r="T225" s="31">
        <f t="shared" si="32"/>
        <v>0</v>
      </c>
      <c r="U225" s="31">
        <f t="shared" si="32"/>
        <v>0</v>
      </c>
      <c r="V225" s="31">
        <f t="shared" si="32"/>
        <v>0</v>
      </c>
      <c r="W225" s="31">
        <f t="shared" si="32"/>
        <v>0</v>
      </c>
      <c r="X225" s="66">
        <f t="shared" si="32"/>
        <v>5468.4002</v>
      </c>
      <c r="Y225" s="59">
        <f>X225/G216*100</f>
        <v>10936.8004</v>
      </c>
    </row>
    <row r="226" spans="1:25" ht="16.5" outlineLevel="3" thickBot="1">
      <c r="A226" s="80" t="s">
        <v>215</v>
      </c>
      <c r="B226" s="19">
        <v>951</v>
      </c>
      <c r="C226" s="9" t="s">
        <v>217</v>
      </c>
      <c r="D226" s="9" t="s">
        <v>262</v>
      </c>
      <c r="E226" s="9" t="s">
        <v>5</v>
      </c>
      <c r="F226" s="9"/>
      <c r="G226" s="143">
        <f>G227+G232</f>
        <v>2630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66"/>
      <c r="Y226" s="59"/>
    </row>
    <row r="227" spans="1:25" ht="35.25" customHeight="1" outlineLevel="3" thickBot="1">
      <c r="A227" s="112" t="s">
        <v>135</v>
      </c>
      <c r="B227" s="19">
        <v>951</v>
      </c>
      <c r="C227" s="9" t="s">
        <v>217</v>
      </c>
      <c r="D227" s="9" t="s">
        <v>263</v>
      </c>
      <c r="E227" s="9" t="s">
        <v>5</v>
      </c>
      <c r="F227" s="9"/>
      <c r="G227" s="143">
        <f>G228</f>
        <v>2530</v>
      </c>
      <c r="H227" s="32">
        <f aca="true" t="shared" si="33" ref="H227:X227">H228</f>
        <v>0</v>
      </c>
      <c r="I227" s="32">
        <f t="shared" si="33"/>
        <v>0</v>
      </c>
      <c r="J227" s="32">
        <f t="shared" si="33"/>
        <v>0</v>
      </c>
      <c r="K227" s="32">
        <f t="shared" si="33"/>
        <v>0</v>
      </c>
      <c r="L227" s="32">
        <f t="shared" si="33"/>
        <v>0</v>
      </c>
      <c r="M227" s="32">
        <f t="shared" si="33"/>
        <v>0</v>
      </c>
      <c r="N227" s="32">
        <f t="shared" si="33"/>
        <v>0</v>
      </c>
      <c r="O227" s="32">
        <f t="shared" si="33"/>
        <v>0</v>
      </c>
      <c r="P227" s="32">
        <f t="shared" si="33"/>
        <v>0</v>
      </c>
      <c r="Q227" s="32">
        <f t="shared" si="33"/>
        <v>0</v>
      </c>
      <c r="R227" s="32">
        <f t="shared" si="33"/>
        <v>0</v>
      </c>
      <c r="S227" s="32">
        <f t="shared" si="33"/>
        <v>0</v>
      </c>
      <c r="T227" s="32">
        <f t="shared" si="33"/>
        <v>0</v>
      </c>
      <c r="U227" s="32">
        <f t="shared" si="33"/>
        <v>0</v>
      </c>
      <c r="V227" s="32">
        <f t="shared" si="33"/>
        <v>0</v>
      </c>
      <c r="W227" s="32">
        <f t="shared" si="33"/>
        <v>0</v>
      </c>
      <c r="X227" s="67">
        <f t="shared" si="33"/>
        <v>468.4002</v>
      </c>
      <c r="Y227" s="59" t="e">
        <f>X227/G218*100</f>
        <v>#DIV/0!</v>
      </c>
    </row>
    <row r="228" spans="1:25" ht="32.25" outlineLevel="5" thickBot="1">
      <c r="A228" s="112" t="s">
        <v>136</v>
      </c>
      <c r="B228" s="19">
        <v>951</v>
      </c>
      <c r="C228" s="9" t="s">
        <v>217</v>
      </c>
      <c r="D228" s="9" t="s">
        <v>264</v>
      </c>
      <c r="E228" s="9" t="s">
        <v>5</v>
      </c>
      <c r="F228" s="9"/>
      <c r="G228" s="143">
        <f>G229</f>
        <v>2530</v>
      </c>
      <c r="H228" s="2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4"/>
      <c r="X228" s="65">
        <v>468.4002</v>
      </c>
      <c r="Y228" s="59" t="e">
        <f>X228/G219*100</f>
        <v>#DIV/0!</v>
      </c>
    </row>
    <row r="229" spans="1:25" ht="16.5" outlineLevel="5" thickBot="1">
      <c r="A229" s="150" t="s">
        <v>216</v>
      </c>
      <c r="B229" s="90">
        <v>951</v>
      </c>
      <c r="C229" s="91" t="s">
        <v>217</v>
      </c>
      <c r="D229" s="91" t="s">
        <v>296</v>
      </c>
      <c r="E229" s="91" t="s">
        <v>5</v>
      </c>
      <c r="F229" s="91"/>
      <c r="G229" s="145">
        <f>G230</f>
        <v>2530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7.25" customHeight="1" outlineLevel="5" thickBot="1">
      <c r="A230" s="5" t="s">
        <v>100</v>
      </c>
      <c r="B230" s="21">
        <v>951</v>
      </c>
      <c r="C230" s="6" t="s">
        <v>217</v>
      </c>
      <c r="D230" s="6" t="s">
        <v>296</v>
      </c>
      <c r="E230" s="6" t="s">
        <v>95</v>
      </c>
      <c r="F230" s="6"/>
      <c r="G230" s="149">
        <f>G231</f>
        <v>2530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88" t="s">
        <v>101</v>
      </c>
      <c r="B231" s="92">
        <v>951</v>
      </c>
      <c r="C231" s="93" t="s">
        <v>217</v>
      </c>
      <c r="D231" s="93" t="s">
        <v>296</v>
      </c>
      <c r="E231" s="93" t="s">
        <v>96</v>
      </c>
      <c r="F231" s="93"/>
      <c r="G231" s="144">
        <v>2530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16.5" outlineLevel="5" thickBot="1">
      <c r="A232" s="13" t="s">
        <v>145</v>
      </c>
      <c r="B232" s="19">
        <v>951</v>
      </c>
      <c r="C232" s="11" t="s">
        <v>217</v>
      </c>
      <c r="D232" s="11" t="s">
        <v>262</v>
      </c>
      <c r="E232" s="11" t="s">
        <v>5</v>
      </c>
      <c r="F232" s="11"/>
      <c r="G232" s="12">
        <f>G233</f>
        <v>100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114" t="s">
        <v>410</v>
      </c>
      <c r="B233" s="90">
        <v>951</v>
      </c>
      <c r="C233" s="107" t="s">
        <v>217</v>
      </c>
      <c r="D233" s="107" t="s">
        <v>411</v>
      </c>
      <c r="E233" s="107" t="s">
        <v>5</v>
      </c>
      <c r="F233" s="107"/>
      <c r="G233" s="123">
        <f>G234</f>
        <v>100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29.25" customHeight="1" outlineLevel="5" thickBot="1">
      <c r="A234" s="5" t="s">
        <v>414</v>
      </c>
      <c r="B234" s="21">
        <v>951</v>
      </c>
      <c r="C234" s="6" t="s">
        <v>217</v>
      </c>
      <c r="D234" s="6" t="s">
        <v>412</v>
      </c>
      <c r="E234" s="6" t="s">
        <v>5</v>
      </c>
      <c r="F234" s="11"/>
      <c r="G234" s="7">
        <f>G235</f>
        <v>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21" customHeight="1" outlineLevel="5" thickBot="1">
      <c r="A235" s="88" t="s">
        <v>100</v>
      </c>
      <c r="B235" s="92">
        <v>951</v>
      </c>
      <c r="C235" s="93" t="s">
        <v>217</v>
      </c>
      <c r="D235" s="93" t="s">
        <v>412</v>
      </c>
      <c r="E235" s="93" t="s">
        <v>95</v>
      </c>
      <c r="F235" s="11"/>
      <c r="G235" s="98">
        <f>G236</f>
        <v>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88" t="s">
        <v>101</v>
      </c>
      <c r="B236" s="92">
        <v>951</v>
      </c>
      <c r="C236" s="93" t="s">
        <v>217</v>
      </c>
      <c r="D236" s="93" t="s">
        <v>412</v>
      </c>
      <c r="E236" s="93" t="s">
        <v>96</v>
      </c>
      <c r="F236" s="11"/>
      <c r="G236" s="98">
        <v>100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80" t="s">
        <v>247</v>
      </c>
      <c r="B237" s="19">
        <v>951</v>
      </c>
      <c r="C237" s="9" t="s">
        <v>249</v>
      </c>
      <c r="D237" s="9" t="s">
        <v>262</v>
      </c>
      <c r="E237" s="9" t="s">
        <v>5</v>
      </c>
      <c r="F237" s="93"/>
      <c r="G237" s="143">
        <f>G238</f>
        <v>2100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6.5" outlineLevel="5" thickBot="1">
      <c r="A238" s="13" t="s">
        <v>158</v>
      </c>
      <c r="B238" s="19">
        <v>951</v>
      </c>
      <c r="C238" s="9" t="s">
        <v>249</v>
      </c>
      <c r="D238" s="9" t="s">
        <v>262</v>
      </c>
      <c r="E238" s="9" t="s">
        <v>5</v>
      </c>
      <c r="F238" s="93"/>
      <c r="G238" s="143">
        <f>G239</f>
        <v>2100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4" t="s">
        <v>231</v>
      </c>
      <c r="B239" s="90">
        <v>951</v>
      </c>
      <c r="C239" s="91" t="s">
        <v>249</v>
      </c>
      <c r="D239" s="91" t="s">
        <v>297</v>
      </c>
      <c r="E239" s="91" t="s">
        <v>5</v>
      </c>
      <c r="F239" s="91"/>
      <c r="G239" s="145">
        <f>G244+G240</f>
        <v>2100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214</v>
      </c>
      <c r="B240" s="21">
        <v>951</v>
      </c>
      <c r="C240" s="6" t="s">
        <v>249</v>
      </c>
      <c r="D240" s="6" t="s">
        <v>298</v>
      </c>
      <c r="E240" s="6" t="s">
        <v>5</v>
      </c>
      <c r="F240" s="6"/>
      <c r="G240" s="149">
        <f>G241+G242+G243</f>
        <v>2100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9.5" customHeight="1" outlineLevel="5" thickBot="1">
      <c r="A241" s="88" t="s">
        <v>100</v>
      </c>
      <c r="B241" s="92">
        <v>951</v>
      </c>
      <c r="C241" s="93" t="s">
        <v>249</v>
      </c>
      <c r="D241" s="93" t="s">
        <v>298</v>
      </c>
      <c r="E241" s="93" t="s">
        <v>95</v>
      </c>
      <c r="F241" s="93"/>
      <c r="G241" s="144"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8" t="s">
        <v>369</v>
      </c>
      <c r="B242" s="92">
        <v>951</v>
      </c>
      <c r="C242" s="93" t="s">
        <v>249</v>
      </c>
      <c r="D242" s="93" t="s">
        <v>298</v>
      </c>
      <c r="E242" s="93" t="s">
        <v>368</v>
      </c>
      <c r="F242" s="93"/>
      <c r="G242" s="144">
        <v>2100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8" t="s">
        <v>101</v>
      </c>
      <c r="B243" s="92">
        <v>951</v>
      </c>
      <c r="C243" s="93" t="s">
        <v>249</v>
      </c>
      <c r="D243" s="93" t="s">
        <v>298</v>
      </c>
      <c r="E243" s="93" t="s">
        <v>96</v>
      </c>
      <c r="F243" s="93"/>
      <c r="G243" s="144">
        <v>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5" thickBot="1">
      <c r="A244" s="5" t="s">
        <v>248</v>
      </c>
      <c r="B244" s="21">
        <v>951</v>
      </c>
      <c r="C244" s="6" t="s">
        <v>249</v>
      </c>
      <c r="D244" s="6" t="s">
        <v>299</v>
      </c>
      <c r="E244" s="6" t="s">
        <v>5</v>
      </c>
      <c r="F244" s="6"/>
      <c r="G244" s="149">
        <f>G245</f>
        <v>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18.75" customHeight="1" outlineLevel="5" thickBot="1">
      <c r="A245" s="88" t="s">
        <v>100</v>
      </c>
      <c r="B245" s="92">
        <v>951</v>
      </c>
      <c r="C245" s="93" t="s">
        <v>249</v>
      </c>
      <c r="D245" s="93" t="s">
        <v>299</v>
      </c>
      <c r="E245" s="93" t="s">
        <v>95</v>
      </c>
      <c r="F245" s="93"/>
      <c r="G245" s="144">
        <f>G246</f>
        <v>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8" t="s">
        <v>101</v>
      </c>
      <c r="B246" s="92">
        <v>951</v>
      </c>
      <c r="C246" s="93" t="s">
        <v>249</v>
      </c>
      <c r="D246" s="93" t="s">
        <v>299</v>
      </c>
      <c r="E246" s="93" t="s">
        <v>96</v>
      </c>
      <c r="F246" s="93"/>
      <c r="G246" s="144">
        <v>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customHeight="1" outlineLevel="5" thickBot="1">
      <c r="A247" s="8" t="s">
        <v>33</v>
      </c>
      <c r="B247" s="19">
        <v>951</v>
      </c>
      <c r="C247" s="9" t="s">
        <v>12</v>
      </c>
      <c r="D247" s="9" t="s">
        <v>262</v>
      </c>
      <c r="E247" s="9" t="s">
        <v>5</v>
      </c>
      <c r="F247" s="9"/>
      <c r="G247" s="143">
        <f>G259+G248</f>
        <v>0.722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112" t="s">
        <v>135</v>
      </c>
      <c r="B248" s="19">
        <v>951</v>
      </c>
      <c r="C248" s="9" t="s">
        <v>12</v>
      </c>
      <c r="D248" s="9" t="s">
        <v>263</v>
      </c>
      <c r="E248" s="9" t="s">
        <v>5</v>
      </c>
      <c r="F248" s="9"/>
      <c r="G248" s="143">
        <f>G249</f>
        <v>0.722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112" t="s">
        <v>136</v>
      </c>
      <c r="B249" s="19">
        <v>951</v>
      </c>
      <c r="C249" s="9" t="s">
        <v>12</v>
      </c>
      <c r="D249" s="9" t="s">
        <v>264</v>
      </c>
      <c r="E249" s="9" t="s">
        <v>5</v>
      </c>
      <c r="F249" s="9"/>
      <c r="G249" s="143">
        <f>G250+G256</f>
        <v>0.722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48" outlineLevel="5" thickBot="1">
      <c r="A250" s="114" t="s">
        <v>198</v>
      </c>
      <c r="B250" s="90">
        <v>951</v>
      </c>
      <c r="C250" s="91" t="s">
        <v>12</v>
      </c>
      <c r="D250" s="91" t="s">
        <v>300</v>
      </c>
      <c r="E250" s="91" t="s">
        <v>5</v>
      </c>
      <c r="F250" s="91"/>
      <c r="G250" s="145">
        <f>G251+G254</f>
        <v>0.722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94</v>
      </c>
      <c r="B251" s="21">
        <v>951</v>
      </c>
      <c r="C251" s="6" t="s">
        <v>12</v>
      </c>
      <c r="D251" s="6" t="s">
        <v>300</v>
      </c>
      <c r="E251" s="6" t="s">
        <v>91</v>
      </c>
      <c r="F251" s="6"/>
      <c r="G251" s="149">
        <f>G252+G253</f>
        <v>0.61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9.5" customHeight="1" outlineLevel="5" thickBot="1">
      <c r="A252" s="88" t="s">
        <v>259</v>
      </c>
      <c r="B252" s="92">
        <v>951</v>
      </c>
      <c r="C252" s="93" t="s">
        <v>12</v>
      </c>
      <c r="D252" s="93" t="s">
        <v>300</v>
      </c>
      <c r="E252" s="93" t="s">
        <v>92</v>
      </c>
      <c r="F252" s="93"/>
      <c r="G252" s="144">
        <v>0.47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48" outlineLevel="5" thickBot="1">
      <c r="A253" s="88" t="s">
        <v>254</v>
      </c>
      <c r="B253" s="92">
        <v>951</v>
      </c>
      <c r="C253" s="93" t="s">
        <v>12</v>
      </c>
      <c r="D253" s="93" t="s">
        <v>300</v>
      </c>
      <c r="E253" s="93" t="s">
        <v>255</v>
      </c>
      <c r="F253" s="93"/>
      <c r="G253" s="144">
        <v>0.14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5" t="s">
        <v>100</v>
      </c>
      <c r="B254" s="21">
        <v>951</v>
      </c>
      <c r="C254" s="6" t="s">
        <v>12</v>
      </c>
      <c r="D254" s="6" t="s">
        <v>300</v>
      </c>
      <c r="E254" s="6" t="s">
        <v>95</v>
      </c>
      <c r="F254" s="6"/>
      <c r="G254" s="149">
        <f>G255</f>
        <v>0.112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8" t="s">
        <v>101</v>
      </c>
      <c r="B255" s="92">
        <v>951</v>
      </c>
      <c r="C255" s="93" t="s">
        <v>12</v>
      </c>
      <c r="D255" s="93" t="s">
        <v>300</v>
      </c>
      <c r="E255" s="93" t="s">
        <v>96</v>
      </c>
      <c r="F255" s="93"/>
      <c r="G255" s="144">
        <v>0.112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8.75" customHeight="1" outlineLevel="5" thickBot="1">
      <c r="A256" s="94" t="s">
        <v>218</v>
      </c>
      <c r="B256" s="90">
        <v>951</v>
      </c>
      <c r="C256" s="91" t="s">
        <v>12</v>
      </c>
      <c r="D256" s="91" t="s">
        <v>301</v>
      </c>
      <c r="E256" s="91" t="s">
        <v>5</v>
      </c>
      <c r="F256" s="91"/>
      <c r="G256" s="16">
        <f>G257</f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18.75" customHeight="1" outlineLevel="5" thickBot="1">
      <c r="A257" s="5" t="s">
        <v>100</v>
      </c>
      <c r="B257" s="21">
        <v>951</v>
      </c>
      <c r="C257" s="6" t="s">
        <v>12</v>
      </c>
      <c r="D257" s="6" t="s">
        <v>301</v>
      </c>
      <c r="E257" s="6" t="s">
        <v>95</v>
      </c>
      <c r="F257" s="6"/>
      <c r="G257" s="7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101</v>
      </c>
      <c r="B258" s="92">
        <v>951</v>
      </c>
      <c r="C258" s="93" t="s">
        <v>12</v>
      </c>
      <c r="D258" s="93" t="s">
        <v>301</v>
      </c>
      <c r="E258" s="93" t="s">
        <v>96</v>
      </c>
      <c r="F258" s="93"/>
      <c r="G258" s="98"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6.5" outlineLevel="5" thickBot="1">
      <c r="A259" s="13" t="s">
        <v>158</v>
      </c>
      <c r="B259" s="19">
        <v>951</v>
      </c>
      <c r="C259" s="11" t="s">
        <v>12</v>
      </c>
      <c r="D259" s="11" t="s">
        <v>262</v>
      </c>
      <c r="E259" s="11" t="s">
        <v>5</v>
      </c>
      <c r="F259" s="11"/>
      <c r="G259" s="146">
        <f>G260</f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" t="s">
        <v>231</v>
      </c>
      <c r="B260" s="19">
        <v>951</v>
      </c>
      <c r="C260" s="9" t="s">
        <v>12</v>
      </c>
      <c r="D260" s="9" t="s">
        <v>297</v>
      </c>
      <c r="E260" s="9" t="s">
        <v>5</v>
      </c>
      <c r="F260" s="9"/>
      <c r="G260" s="143">
        <f>G261</f>
        <v>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48" outlineLevel="5" thickBot="1">
      <c r="A261" s="94" t="s">
        <v>214</v>
      </c>
      <c r="B261" s="90">
        <v>951</v>
      </c>
      <c r="C261" s="91" t="s">
        <v>12</v>
      </c>
      <c r="D261" s="91" t="s">
        <v>298</v>
      </c>
      <c r="E261" s="91" t="s">
        <v>5</v>
      </c>
      <c r="F261" s="91"/>
      <c r="G261" s="145">
        <f>G262</f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5.75" customHeight="1" outlineLevel="5" thickBot="1">
      <c r="A262" s="5" t="s">
        <v>100</v>
      </c>
      <c r="B262" s="21">
        <v>951</v>
      </c>
      <c r="C262" s="6" t="s">
        <v>12</v>
      </c>
      <c r="D262" s="6" t="s">
        <v>298</v>
      </c>
      <c r="E262" s="6" t="s">
        <v>95</v>
      </c>
      <c r="F262" s="6"/>
      <c r="G262" s="149">
        <f>G263</f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88" t="s">
        <v>101</v>
      </c>
      <c r="B263" s="92">
        <v>951</v>
      </c>
      <c r="C263" s="93" t="s">
        <v>12</v>
      </c>
      <c r="D263" s="93" t="s">
        <v>298</v>
      </c>
      <c r="E263" s="93" t="s">
        <v>96</v>
      </c>
      <c r="F263" s="93"/>
      <c r="G263" s="144"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9.5" outlineLevel="5" thickBot="1">
      <c r="A264" s="108" t="s">
        <v>47</v>
      </c>
      <c r="B264" s="18">
        <v>951</v>
      </c>
      <c r="C264" s="14" t="s">
        <v>46</v>
      </c>
      <c r="D264" s="14" t="s">
        <v>262</v>
      </c>
      <c r="E264" s="14" t="s">
        <v>5</v>
      </c>
      <c r="F264" s="14"/>
      <c r="G264" s="142">
        <f>G265+G271+G276</f>
        <v>13145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6.5" outlineLevel="5" thickBot="1">
      <c r="A265" s="124" t="s">
        <v>389</v>
      </c>
      <c r="B265" s="18">
        <v>951</v>
      </c>
      <c r="C265" s="39" t="s">
        <v>390</v>
      </c>
      <c r="D265" s="39" t="s">
        <v>262</v>
      </c>
      <c r="E265" s="39" t="s">
        <v>5</v>
      </c>
      <c r="F265" s="39"/>
      <c r="G265" s="157">
        <f>G266</f>
        <v>11645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4" thickBot="1">
      <c r="A266" s="80" t="s">
        <v>206</v>
      </c>
      <c r="B266" s="19">
        <v>951</v>
      </c>
      <c r="C266" s="9" t="s">
        <v>390</v>
      </c>
      <c r="D266" s="9" t="s">
        <v>302</v>
      </c>
      <c r="E266" s="9" t="s">
        <v>5</v>
      </c>
      <c r="F266" s="9"/>
      <c r="G266" s="143">
        <f>G267</f>
        <v>11645</v>
      </c>
      <c r="H266" s="32">
        <f aca="true" t="shared" si="34" ref="H266:X266">H267+H269</f>
        <v>0</v>
      </c>
      <c r="I266" s="32">
        <f t="shared" si="34"/>
        <v>0</v>
      </c>
      <c r="J266" s="32">
        <f t="shared" si="34"/>
        <v>0</v>
      </c>
      <c r="K266" s="32">
        <f t="shared" si="34"/>
        <v>0</v>
      </c>
      <c r="L266" s="32">
        <f t="shared" si="34"/>
        <v>0</v>
      </c>
      <c r="M266" s="32">
        <f t="shared" si="34"/>
        <v>0</v>
      </c>
      <c r="N266" s="32">
        <f t="shared" si="34"/>
        <v>0</v>
      </c>
      <c r="O266" s="32">
        <f t="shared" si="34"/>
        <v>0</v>
      </c>
      <c r="P266" s="32">
        <f t="shared" si="34"/>
        <v>0</v>
      </c>
      <c r="Q266" s="32">
        <f t="shared" si="34"/>
        <v>0</v>
      </c>
      <c r="R266" s="32">
        <f t="shared" si="34"/>
        <v>0</v>
      </c>
      <c r="S266" s="32">
        <f t="shared" si="34"/>
        <v>0</v>
      </c>
      <c r="T266" s="32">
        <f t="shared" si="34"/>
        <v>0</v>
      </c>
      <c r="U266" s="32">
        <f t="shared" si="34"/>
        <v>0</v>
      </c>
      <c r="V266" s="32">
        <f t="shared" si="34"/>
        <v>0</v>
      </c>
      <c r="W266" s="32">
        <f t="shared" si="34"/>
        <v>0</v>
      </c>
      <c r="X266" s="32">
        <f t="shared" si="34"/>
        <v>5000</v>
      </c>
      <c r="Y266" s="59" t="e">
        <f>X266/G260*100</f>
        <v>#DIV/0!</v>
      </c>
    </row>
    <row r="267" spans="1:25" ht="33" customHeight="1" outlineLevel="5" thickBot="1">
      <c r="A267" s="125" t="s">
        <v>159</v>
      </c>
      <c r="B267" s="132">
        <v>951</v>
      </c>
      <c r="C267" s="91" t="s">
        <v>390</v>
      </c>
      <c r="D267" s="91" t="s">
        <v>303</v>
      </c>
      <c r="E267" s="91" t="s">
        <v>5</v>
      </c>
      <c r="F267" s="95"/>
      <c r="G267" s="145">
        <f>G268</f>
        <v>11645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0</v>
      </c>
      <c r="Y267" s="59" t="e">
        <f>X267/G261*100</f>
        <v>#DIV/0!</v>
      </c>
    </row>
    <row r="268" spans="1:25" ht="22.5" customHeight="1" outlineLevel="5" thickBot="1">
      <c r="A268" s="5" t="s">
        <v>120</v>
      </c>
      <c r="B268" s="21">
        <v>951</v>
      </c>
      <c r="C268" s="6" t="s">
        <v>390</v>
      </c>
      <c r="D268" s="6" t="s">
        <v>303</v>
      </c>
      <c r="E268" s="6" t="s">
        <v>5</v>
      </c>
      <c r="F268" s="78"/>
      <c r="G268" s="149">
        <f>G269+G270</f>
        <v>11645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/>
      <c r="Y268" s="59"/>
    </row>
    <row r="269" spans="1:25" ht="48" outlineLevel="5" thickBot="1">
      <c r="A269" s="96" t="s">
        <v>207</v>
      </c>
      <c r="B269" s="134">
        <v>951</v>
      </c>
      <c r="C269" s="93" t="s">
        <v>390</v>
      </c>
      <c r="D269" s="93" t="s">
        <v>303</v>
      </c>
      <c r="E269" s="93" t="s">
        <v>89</v>
      </c>
      <c r="F269" s="97"/>
      <c r="G269" s="144">
        <v>11645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>
        <v>5000</v>
      </c>
      <c r="Y269" s="59" t="e">
        <f>X269/G263*100</f>
        <v>#DIV/0!</v>
      </c>
    </row>
    <row r="270" spans="1:25" ht="19.5" outlineLevel="5" thickBot="1">
      <c r="A270" s="96" t="s">
        <v>87</v>
      </c>
      <c r="B270" s="134">
        <v>951</v>
      </c>
      <c r="C270" s="93" t="s">
        <v>390</v>
      </c>
      <c r="D270" s="93" t="s">
        <v>355</v>
      </c>
      <c r="E270" s="93" t="s">
        <v>88</v>
      </c>
      <c r="F270" s="97"/>
      <c r="G270" s="144">
        <v>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32.25" outlineLevel="5" thickBot="1">
      <c r="A271" s="124" t="s">
        <v>58</v>
      </c>
      <c r="B271" s="18">
        <v>951</v>
      </c>
      <c r="C271" s="39" t="s">
        <v>57</v>
      </c>
      <c r="D271" s="39" t="s">
        <v>262</v>
      </c>
      <c r="E271" s="39" t="s">
        <v>5</v>
      </c>
      <c r="F271" s="39"/>
      <c r="G271" s="119">
        <f>G272</f>
        <v>30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19.5" outlineLevel="6" thickBot="1">
      <c r="A272" s="8" t="s">
        <v>232</v>
      </c>
      <c r="B272" s="19">
        <v>951</v>
      </c>
      <c r="C272" s="9" t="s">
        <v>57</v>
      </c>
      <c r="D272" s="9" t="s">
        <v>304</v>
      </c>
      <c r="E272" s="9" t="s">
        <v>5</v>
      </c>
      <c r="F272" s="9"/>
      <c r="G272" s="10">
        <f>G273</f>
        <v>30</v>
      </c>
      <c r="H272" s="29">
        <f aca="true" t="shared" si="35" ref="H272:X272">H280+H285</f>
        <v>0</v>
      </c>
      <c r="I272" s="29">
        <f t="shared" si="35"/>
        <v>0</v>
      </c>
      <c r="J272" s="29">
        <f t="shared" si="35"/>
        <v>0</v>
      </c>
      <c r="K272" s="29">
        <f t="shared" si="35"/>
        <v>0</v>
      </c>
      <c r="L272" s="29">
        <f t="shared" si="35"/>
        <v>0</v>
      </c>
      <c r="M272" s="29">
        <f t="shared" si="35"/>
        <v>0</v>
      </c>
      <c r="N272" s="29">
        <f t="shared" si="35"/>
        <v>0</v>
      </c>
      <c r="O272" s="29">
        <f t="shared" si="35"/>
        <v>0</v>
      </c>
      <c r="P272" s="29">
        <f t="shared" si="35"/>
        <v>0</v>
      </c>
      <c r="Q272" s="29">
        <f t="shared" si="35"/>
        <v>0</v>
      </c>
      <c r="R272" s="29">
        <f t="shared" si="35"/>
        <v>0</v>
      </c>
      <c r="S272" s="29">
        <f t="shared" si="35"/>
        <v>0</v>
      </c>
      <c r="T272" s="29">
        <f t="shared" si="35"/>
        <v>0</v>
      </c>
      <c r="U272" s="29">
        <f t="shared" si="35"/>
        <v>0</v>
      </c>
      <c r="V272" s="29">
        <f t="shared" si="35"/>
        <v>0</v>
      </c>
      <c r="W272" s="29">
        <f t="shared" si="35"/>
        <v>0</v>
      </c>
      <c r="X272" s="73">
        <f t="shared" si="35"/>
        <v>1409.01825</v>
      </c>
      <c r="Y272" s="59">
        <f>X272/G266*100</f>
        <v>12.099770287677115</v>
      </c>
    </row>
    <row r="273" spans="1:25" ht="33" customHeight="1" outlineLevel="6" thickBot="1">
      <c r="A273" s="114" t="s">
        <v>160</v>
      </c>
      <c r="B273" s="90">
        <v>951</v>
      </c>
      <c r="C273" s="91" t="s">
        <v>57</v>
      </c>
      <c r="D273" s="91" t="s">
        <v>305</v>
      </c>
      <c r="E273" s="91" t="s">
        <v>5</v>
      </c>
      <c r="F273" s="91"/>
      <c r="G273" s="16">
        <f>G274</f>
        <v>30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19.5" customHeight="1" outlineLevel="6" thickBot="1">
      <c r="A274" s="5" t="s">
        <v>100</v>
      </c>
      <c r="B274" s="21">
        <v>951</v>
      </c>
      <c r="C274" s="6" t="s">
        <v>57</v>
      </c>
      <c r="D274" s="6" t="s">
        <v>305</v>
      </c>
      <c r="E274" s="6" t="s">
        <v>95</v>
      </c>
      <c r="F274" s="6"/>
      <c r="G274" s="7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32.25" outlineLevel="6" thickBot="1">
      <c r="A275" s="88" t="s">
        <v>101</v>
      </c>
      <c r="B275" s="92">
        <v>951</v>
      </c>
      <c r="C275" s="93" t="s">
        <v>57</v>
      </c>
      <c r="D275" s="93" t="s">
        <v>305</v>
      </c>
      <c r="E275" s="93" t="s">
        <v>96</v>
      </c>
      <c r="F275" s="93"/>
      <c r="G275" s="98"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19.5" outlineLevel="6" thickBot="1">
      <c r="A276" s="124" t="s">
        <v>34</v>
      </c>
      <c r="B276" s="18">
        <v>951</v>
      </c>
      <c r="C276" s="39" t="s">
        <v>13</v>
      </c>
      <c r="D276" s="39" t="s">
        <v>262</v>
      </c>
      <c r="E276" s="39" t="s">
        <v>5</v>
      </c>
      <c r="F276" s="39"/>
      <c r="G276" s="157">
        <f>G277</f>
        <v>1470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112" t="s">
        <v>135</v>
      </c>
      <c r="B277" s="19">
        <v>951</v>
      </c>
      <c r="C277" s="9" t="s">
        <v>13</v>
      </c>
      <c r="D277" s="9" t="s">
        <v>263</v>
      </c>
      <c r="E277" s="9" t="s">
        <v>5</v>
      </c>
      <c r="F277" s="9"/>
      <c r="G277" s="143">
        <f>G278</f>
        <v>1470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32.25" outlineLevel="6" thickBot="1">
      <c r="A278" s="112" t="s">
        <v>136</v>
      </c>
      <c r="B278" s="19">
        <v>951</v>
      </c>
      <c r="C278" s="11" t="s">
        <v>13</v>
      </c>
      <c r="D278" s="11" t="s">
        <v>264</v>
      </c>
      <c r="E278" s="11" t="s">
        <v>5</v>
      </c>
      <c r="F278" s="11"/>
      <c r="G278" s="146">
        <f>G279</f>
        <v>1470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48" outlineLevel="6" thickBot="1">
      <c r="A279" s="113" t="s">
        <v>205</v>
      </c>
      <c r="B279" s="130">
        <v>951</v>
      </c>
      <c r="C279" s="91" t="s">
        <v>13</v>
      </c>
      <c r="D279" s="91" t="s">
        <v>266</v>
      </c>
      <c r="E279" s="91" t="s">
        <v>5</v>
      </c>
      <c r="F279" s="91"/>
      <c r="G279" s="145">
        <f>G280+G284</f>
        <v>1470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32.25" outlineLevel="6" thickBot="1">
      <c r="A280" s="5" t="s">
        <v>94</v>
      </c>
      <c r="B280" s="21">
        <v>951</v>
      </c>
      <c r="C280" s="6" t="s">
        <v>13</v>
      </c>
      <c r="D280" s="6" t="s">
        <v>266</v>
      </c>
      <c r="E280" s="6" t="s">
        <v>91</v>
      </c>
      <c r="F280" s="6"/>
      <c r="G280" s="149">
        <f>G281+G282+G283</f>
        <v>1470</v>
      </c>
      <c r="H280" s="10">
        <f aca="true" t="shared" si="36" ref="H280:X281">H281</f>
        <v>0</v>
      </c>
      <c r="I280" s="10">
        <f t="shared" si="36"/>
        <v>0</v>
      </c>
      <c r="J280" s="10">
        <f t="shared" si="36"/>
        <v>0</v>
      </c>
      <c r="K280" s="10">
        <f t="shared" si="36"/>
        <v>0</v>
      </c>
      <c r="L280" s="10">
        <f t="shared" si="36"/>
        <v>0</v>
      </c>
      <c r="M280" s="10">
        <f t="shared" si="36"/>
        <v>0</v>
      </c>
      <c r="N280" s="10">
        <f t="shared" si="36"/>
        <v>0</v>
      </c>
      <c r="O280" s="10">
        <f t="shared" si="36"/>
        <v>0</v>
      </c>
      <c r="P280" s="10">
        <f t="shared" si="36"/>
        <v>0</v>
      </c>
      <c r="Q280" s="10">
        <f t="shared" si="36"/>
        <v>0</v>
      </c>
      <c r="R280" s="10">
        <f t="shared" si="36"/>
        <v>0</v>
      </c>
      <c r="S280" s="10">
        <f t="shared" si="36"/>
        <v>0</v>
      </c>
      <c r="T280" s="10">
        <f t="shared" si="36"/>
        <v>0</v>
      </c>
      <c r="U280" s="10">
        <f t="shared" si="36"/>
        <v>0</v>
      </c>
      <c r="V280" s="10">
        <f t="shared" si="36"/>
        <v>0</v>
      </c>
      <c r="W280" s="10">
        <f t="shared" si="36"/>
        <v>0</v>
      </c>
      <c r="X280" s="66">
        <f t="shared" si="36"/>
        <v>0</v>
      </c>
      <c r="Y280" s="59">
        <f>X280/G274*100</f>
        <v>0</v>
      </c>
    </row>
    <row r="281" spans="1:25" ht="15" customHeight="1" outlineLevel="6" thickBot="1">
      <c r="A281" s="88" t="s">
        <v>259</v>
      </c>
      <c r="B281" s="92">
        <v>951</v>
      </c>
      <c r="C281" s="93" t="s">
        <v>13</v>
      </c>
      <c r="D281" s="93" t="s">
        <v>266</v>
      </c>
      <c r="E281" s="93" t="s">
        <v>92</v>
      </c>
      <c r="F281" s="93"/>
      <c r="G281" s="144">
        <v>1129</v>
      </c>
      <c r="H281" s="12">
        <f t="shared" si="36"/>
        <v>0</v>
      </c>
      <c r="I281" s="12">
        <f t="shared" si="36"/>
        <v>0</v>
      </c>
      <c r="J281" s="12">
        <f t="shared" si="36"/>
        <v>0</v>
      </c>
      <c r="K281" s="12">
        <f t="shared" si="36"/>
        <v>0</v>
      </c>
      <c r="L281" s="12">
        <f t="shared" si="36"/>
        <v>0</v>
      </c>
      <c r="M281" s="12">
        <f t="shared" si="36"/>
        <v>0</v>
      </c>
      <c r="N281" s="12">
        <f t="shared" si="36"/>
        <v>0</v>
      </c>
      <c r="O281" s="12">
        <f t="shared" si="36"/>
        <v>0</v>
      </c>
      <c r="P281" s="12">
        <f t="shared" si="36"/>
        <v>0</v>
      </c>
      <c r="Q281" s="12">
        <f t="shared" si="36"/>
        <v>0</v>
      </c>
      <c r="R281" s="12">
        <f t="shared" si="36"/>
        <v>0</v>
      </c>
      <c r="S281" s="12">
        <f t="shared" si="36"/>
        <v>0</v>
      </c>
      <c r="T281" s="12">
        <f t="shared" si="36"/>
        <v>0</v>
      </c>
      <c r="U281" s="12">
        <f t="shared" si="36"/>
        <v>0</v>
      </c>
      <c r="V281" s="12">
        <f t="shared" si="36"/>
        <v>0</v>
      </c>
      <c r="W281" s="12">
        <f t="shared" si="36"/>
        <v>0</v>
      </c>
      <c r="X281" s="67">
        <f t="shared" si="36"/>
        <v>0</v>
      </c>
      <c r="Y281" s="59">
        <f>X281/G275*100</f>
        <v>0</v>
      </c>
    </row>
    <row r="282" spans="1:25" ht="36" customHeight="1" outlineLevel="6" thickBot="1">
      <c r="A282" s="88" t="s">
        <v>261</v>
      </c>
      <c r="B282" s="92">
        <v>951</v>
      </c>
      <c r="C282" s="93" t="s">
        <v>13</v>
      </c>
      <c r="D282" s="93" t="s">
        <v>266</v>
      </c>
      <c r="E282" s="93" t="s">
        <v>93</v>
      </c>
      <c r="F282" s="93"/>
      <c r="G282" s="144">
        <v>0</v>
      </c>
      <c r="H282" s="24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42"/>
      <c r="X282" s="65">
        <v>0</v>
      </c>
      <c r="Y282" s="59">
        <f>X282/G276*100</f>
        <v>0</v>
      </c>
    </row>
    <row r="283" spans="1:25" ht="48" outlineLevel="6" thickBot="1">
      <c r="A283" s="88" t="s">
        <v>254</v>
      </c>
      <c r="B283" s="92">
        <v>951</v>
      </c>
      <c r="C283" s="93" t="s">
        <v>13</v>
      </c>
      <c r="D283" s="93" t="s">
        <v>266</v>
      </c>
      <c r="E283" s="93" t="s">
        <v>255</v>
      </c>
      <c r="F283" s="93"/>
      <c r="G283" s="144">
        <v>341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18.75" customHeight="1" outlineLevel="6" thickBot="1">
      <c r="A284" s="5" t="s">
        <v>100</v>
      </c>
      <c r="B284" s="21">
        <v>951</v>
      </c>
      <c r="C284" s="6" t="s">
        <v>13</v>
      </c>
      <c r="D284" s="6" t="s">
        <v>266</v>
      </c>
      <c r="E284" s="6" t="s">
        <v>95</v>
      </c>
      <c r="F284" s="6"/>
      <c r="G284" s="149">
        <f>G285</f>
        <v>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88" t="s">
        <v>101</v>
      </c>
      <c r="B285" s="92">
        <v>951</v>
      </c>
      <c r="C285" s="93" t="s">
        <v>13</v>
      </c>
      <c r="D285" s="93" t="s">
        <v>266</v>
      </c>
      <c r="E285" s="93" t="s">
        <v>96</v>
      </c>
      <c r="F285" s="93"/>
      <c r="G285" s="144">
        <v>0</v>
      </c>
      <c r="H285" s="31">
        <f aca="true" t="shared" si="37" ref="H285:X287">H286</f>
        <v>0</v>
      </c>
      <c r="I285" s="31">
        <f t="shared" si="37"/>
        <v>0</v>
      </c>
      <c r="J285" s="31">
        <f t="shared" si="37"/>
        <v>0</v>
      </c>
      <c r="K285" s="31">
        <f t="shared" si="37"/>
        <v>0</v>
      </c>
      <c r="L285" s="31">
        <f t="shared" si="37"/>
        <v>0</v>
      </c>
      <c r="M285" s="31">
        <f t="shared" si="37"/>
        <v>0</v>
      </c>
      <c r="N285" s="31">
        <f t="shared" si="37"/>
        <v>0</v>
      </c>
      <c r="O285" s="31">
        <f t="shared" si="37"/>
        <v>0</v>
      </c>
      <c r="P285" s="31">
        <f t="shared" si="37"/>
        <v>0</v>
      </c>
      <c r="Q285" s="31">
        <f t="shared" si="37"/>
        <v>0</v>
      </c>
      <c r="R285" s="31">
        <f t="shared" si="37"/>
        <v>0</v>
      </c>
      <c r="S285" s="31">
        <f t="shared" si="37"/>
        <v>0</v>
      </c>
      <c r="T285" s="31">
        <f t="shared" si="37"/>
        <v>0</v>
      </c>
      <c r="U285" s="31">
        <f t="shared" si="37"/>
        <v>0</v>
      </c>
      <c r="V285" s="31">
        <f t="shared" si="37"/>
        <v>0</v>
      </c>
      <c r="W285" s="31">
        <f t="shared" si="37"/>
        <v>0</v>
      </c>
      <c r="X285" s="66">
        <f t="shared" si="37"/>
        <v>1409.01825</v>
      </c>
      <c r="Y285" s="59">
        <f>X285/G279*100</f>
        <v>95.85158163265307</v>
      </c>
    </row>
    <row r="286" spans="1:25" ht="19.5" outlineLevel="6" thickBot="1">
      <c r="A286" s="108" t="s">
        <v>64</v>
      </c>
      <c r="B286" s="18">
        <v>951</v>
      </c>
      <c r="C286" s="14" t="s">
        <v>45</v>
      </c>
      <c r="D286" s="14" t="s">
        <v>262</v>
      </c>
      <c r="E286" s="14" t="s">
        <v>5</v>
      </c>
      <c r="F286" s="14"/>
      <c r="G286" s="142">
        <f>G287</f>
        <v>23202.4</v>
      </c>
      <c r="H286" s="32">
        <f t="shared" si="37"/>
        <v>0</v>
      </c>
      <c r="I286" s="32">
        <f t="shared" si="37"/>
        <v>0</v>
      </c>
      <c r="J286" s="32">
        <f t="shared" si="37"/>
        <v>0</v>
      </c>
      <c r="K286" s="32">
        <f t="shared" si="37"/>
        <v>0</v>
      </c>
      <c r="L286" s="32">
        <f t="shared" si="37"/>
        <v>0</v>
      </c>
      <c r="M286" s="32">
        <f t="shared" si="37"/>
        <v>0</v>
      </c>
      <c r="N286" s="32">
        <f t="shared" si="37"/>
        <v>0</v>
      </c>
      <c r="O286" s="32">
        <f t="shared" si="37"/>
        <v>0</v>
      </c>
      <c r="P286" s="32">
        <f t="shared" si="37"/>
        <v>0</v>
      </c>
      <c r="Q286" s="32">
        <f t="shared" si="37"/>
        <v>0</v>
      </c>
      <c r="R286" s="32">
        <f t="shared" si="37"/>
        <v>0</v>
      </c>
      <c r="S286" s="32">
        <f t="shared" si="37"/>
        <v>0</v>
      </c>
      <c r="T286" s="32">
        <f t="shared" si="37"/>
        <v>0</v>
      </c>
      <c r="U286" s="32">
        <f t="shared" si="37"/>
        <v>0</v>
      </c>
      <c r="V286" s="32">
        <f t="shared" si="37"/>
        <v>0</v>
      </c>
      <c r="W286" s="32">
        <f t="shared" si="37"/>
        <v>0</v>
      </c>
      <c r="X286" s="67">
        <f t="shared" si="37"/>
        <v>1409.01825</v>
      </c>
      <c r="Y286" s="59">
        <f>X286/G280*100</f>
        <v>95.85158163265307</v>
      </c>
    </row>
    <row r="287" spans="1:25" ht="16.5" outlineLevel="6" thickBot="1">
      <c r="A287" s="8" t="s">
        <v>35</v>
      </c>
      <c r="B287" s="19">
        <v>951</v>
      </c>
      <c r="C287" s="9" t="s">
        <v>14</v>
      </c>
      <c r="D287" s="9" t="s">
        <v>262</v>
      </c>
      <c r="E287" s="9" t="s">
        <v>5</v>
      </c>
      <c r="F287" s="9"/>
      <c r="G287" s="143">
        <f>G288+G306+G310+G314</f>
        <v>23202.4</v>
      </c>
      <c r="H287" s="34">
        <f t="shared" si="37"/>
        <v>0</v>
      </c>
      <c r="I287" s="34">
        <f t="shared" si="37"/>
        <v>0</v>
      </c>
      <c r="J287" s="34">
        <f t="shared" si="37"/>
        <v>0</v>
      </c>
      <c r="K287" s="34">
        <f t="shared" si="37"/>
        <v>0</v>
      </c>
      <c r="L287" s="34">
        <f t="shared" si="37"/>
        <v>0</v>
      </c>
      <c r="M287" s="34">
        <f t="shared" si="37"/>
        <v>0</v>
      </c>
      <c r="N287" s="34">
        <f t="shared" si="37"/>
        <v>0</v>
      </c>
      <c r="O287" s="34">
        <f t="shared" si="37"/>
        <v>0</v>
      </c>
      <c r="P287" s="34">
        <f t="shared" si="37"/>
        <v>0</v>
      </c>
      <c r="Q287" s="34">
        <f t="shared" si="37"/>
        <v>0</v>
      </c>
      <c r="R287" s="34">
        <f t="shared" si="37"/>
        <v>0</v>
      </c>
      <c r="S287" s="34">
        <f t="shared" si="37"/>
        <v>0</v>
      </c>
      <c r="T287" s="34">
        <f t="shared" si="37"/>
        <v>0</v>
      </c>
      <c r="U287" s="34">
        <f t="shared" si="37"/>
        <v>0</v>
      </c>
      <c r="V287" s="34">
        <f t="shared" si="37"/>
        <v>0</v>
      </c>
      <c r="W287" s="34">
        <f t="shared" si="37"/>
        <v>0</v>
      </c>
      <c r="X287" s="68">
        <f t="shared" si="37"/>
        <v>1409.01825</v>
      </c>
      <c r="Y287" s="59">
        <f>X287/G281*100</f>
        <v>124.80232506643047</v>
      </c>
    </row>
    <row r="288" spans="1:25" ht="19.5" outlineLevel="6" thickBot="1">
      <c r="A288" s="13" t="s">
        <v>161</v>
      </c>
      <c r="B288" s="19">
        <v>951</v>
      </c>
      <c r="C288" s="11" t="s">
        <v>14</v>
      </c>
      <c r="D288" s="11" t="s">
        <v>306</v>
      </c>
      <c r="E288" s="11" t="s">
        <v>5</v>
      </c>
      <c r="F288" s="11"/>
      <c r="G288" s="146">
        <f>G289+G295</f>
        <v>23050</v>
      </c>
      <c r="H288" s="24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42"/>
      <c r="X288" s="65">
        <v>1409.01825</v>
      </c>
      <c r="Y288" s="59" t="e">
        <f>X288/G282*100</f>
        <v>#DIV/0!</v>
      </c>
    </row>
    <row r="289" spans="1:25" ht="19.5" outlineLevel="6" thickBot="1">
      <c r="A289" s="94" t="s">
        <v>121</v>
      </c>
      <c r="B289" s="90">
        <v>951</v>
      </c>
      <c r="C289" s="91" t="s">
        <v>14</v>
      </c>
      <c r="D289" s="91" t="s">
        <v>307</v>
      </c>
      <c r="E289" s="91" t="s">
        <v>5</v>
      </c>
      <c r="F289" s="91"/>
      <c r="G289" s="145">
        <f>G290</f>
        <v>4050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32.25" outlineLevel="6" thickBot="1">
      <c r="A290" s="79" t="s">
        <v>162</v>
      </c>
      <c r="B290" s="21">
        <v>951</v>
      </c>
      <c r="C290" s="6" t="s">
        <v>14</v>
      </c>
      <c r="D290" s="6" t="s">
        <v>308</v>
      </c>
      <c r="E290" s="6" t="s">
        <v>5</v>
      </c>
      <c r="F290" s="6"/>
      <c r="G290" s="7">
        <f>G291+G293</f>
        <v>4050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21.75" customHeight="1" outlineLevel="6" thickBot="1">
      <c r="A291" s="88" t="s">
        <v>100</v>
      </c>
      <c r="B291" s="92">
        <v>951</v>
      </c>
      <c r="C291" s="93" t="s">
        <v>14</v>
      </c>
      <c r="D291" s="93" t="s">
        <v>308</v>
      </c>
      <c r="E291" s="93" t="s">
        <v>95</v>
      </c>
      <c r="F291" s="93"/>
      <c r="G291" s="98">
        <f>G292</f>
        <v>50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32.25" outlineLevel="6" thickBot="1">
      <c r="A292" s="88" t="s">
        <v>101</v>
      </c>
      <c r="B292" s="92">
        <v>951</v>
      </c>
      <c r="C292" s="93" t="s">
        <v>14</v>
      </c>
      <c r="D292" s="93" t="s">
        <v>308</v>
      </c>
      <c r="E292" s="93" t="s">
        <v>96</v>
      </c>
      <c r="F292" s="93"/>
      <c r="G292" s="98">
        <v>50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19.5" outlineLevel="6" thickBot="1">
      <c r="A293" s="88" t="s">
        <v>385</v>
      </c>
      <c r="B293" s="92">
        <v>951</v>
      </c>
      <c r="C293" s="93" t="s">
        <v>14</v>
      </c>
      <c r="D293" s="93" t="s">
        <v>308</v>
      </c>
      <c r="E293" s="93" t="s">
        <v>387</v>
      </c>
      <c r="F293" s="93"/>
      <c r="G293" s="163">
        <f>G294</f>
        <v>4000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6.75" customHeight="1" outlineLevel="6" thickBot="1">
      <c r="A294" s="88" t="s">
        <v>386</v>
      </c>
      <c r="B294" s="92">
        <v>951</v>
      </c>
      <c r="C294" s="93" t="s">
        <v>14</v>
      </c>
      <c r="D294" s="93" t="s">
        <v>308</v>
      </c>
      <c r="E294" s="93" t="s">
        <v>388</v>
      </c>
      <c r="F294" s="93"/>
      <c r="G294" s="163">
        <v>4000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114" t="s">
        <v>163</v>
      </c>
      <c r="B295" s="90">
        <v>951</v>
      </c>
      <c r="C295" s="91" t="s">
        <v>14</v>
      </c>
      <c r="D295" s="91" t="s">
        <v>309</v>
      </c>
      <c r="E295" s="91" t="s">
        <v>5</v>
      </c>
      <c r="F295" s="91"/>
      <c r="G295" s="16">
        <f>G296+G300+G303</f>
        <v>19000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32.25" outlineLevel="6" thickBot="1">
      <c r="A296" s="5" t="s">
        <v>164</v>
      </c>
      <c r="B296" s="21">
        <v>951</v>
      </c>
      <c r="C296" s="6" t="s">
        <v>14</v>
      </c>
      <c r="D296" s="6" t="s">
        <v>310</v>
      </c>
      <c r="E296" s="6" t="s">
        <v>5</v>
      </c>
      <c r="F296" s="6"/>
      <c r="G296" s="7">
        <f>G297</f>
        <v>11000</v>
      </c>
      <c r="H296" s="29">
        <f aca="true" t="shared" si="38" ref="H296:X296">H297</f>
        <v>0</v>
      </c>
      <c r="I296" s="29">
        <f t="shared" si="38"/>
        <v>0</v>
      </c>
      <c r="J296" s="29">
        <f t="shared" si="38"/>
        <v>0</v>
      </c>
      <c r="K296" s="29">
        <f t="shared" si="38"/>
        <v>0</v>
      </c>
      <c r="L296" s="29">
        <f t="shared" si="38"/>
        <v>0</v>
      </c>
      <c r="M296" s="29">
        <f t="shared" si="38"/>
        <v>0</v>
      </c>
      <c r="N296" s="29">
        <f t="shared" si="38"/>
        <v>0</v>
      </c>
      <c r="O296" s="29">
        <f t="shared" si="38"/>
        <v>0</v>
      </c>
      <c r="P296" s="29">
        <f t="shared" si="38"/>
        <v>0</v>
      </c>
      <c r="Q296" s="29">
        <f t="shared" si="38"/>
        <v>0</v>
      </c>
      <c r="R296" s="29">
        <f t="shared" si="38"/>
        <v>0</v>
      </c>
      <c r="S296" s="29">
        <f t="shared" si="38"/>
        <v>0</v>
      </c>
      <c r="T296" s="29">
        <f t="shared" si="38"/>
        <v>0</v>
      </c>
      <c r="U296" s="29">
        <f t="shared" si="38"/>
        <v>0</v>
      </c>
      <c r="V296" s="29">
        <f t="shared" si="38"/>
        <v>0</v>
      </c>
      <c r="W296" s="29">
        <f t="shared" si="38"/>
        <v>0</v>
      </c>
      <c r="X296" s="73">
        <f t="shared" si="38"/>
        <v>669.14176</v>
      </c>
      <c r="Y296" s="59">
        <f>X296/G288*100</f>
        <v>2.9030011279826464</v>
      </c>
    </row>
    <row r="297" spans="1:25" ht="16.5" outlineLevel="6" thickBot="1">
      <c r="A297" s="88" t="s">
        <v>120</v>
      </c>
      <c r="B297" s="92">
        <v>951</v>
      </c>
      <c r="C297" s="93" t="s">
        <v>14</v>
      </c>
      <c r="D297" s="93" t="s">
        <v>310</v>
      </c>
      <c r="E297" s="93" t="s">
        <v>119</v>
      </c>
      <c r="F297" s="93"/>
      <c r="G297" s="98">
        <f>G298+G299</f>
        <v>11000</v>
      </c>
      <c r="H297" s="10">
        <f aca="true" t="shared" si="39" ref="H297:X297">H312</f>
        <v>0</v>
      </c>
      <c r="I297" s="10">
        <f t="shared" si="39"/>
        <v>0</v>
      </c>
      <c r="J297" s="10">
        <f t="shared" si="39"/>
        <v>0</v>
      </c>
      <c r="K297" s="10">
        <f t="shared" si="39"/>
        <v>0</v>
      </c>
      <c r="L297" s="10">
        <f t="shared" si="39"/>
        <v>0</v>
      </c>
      <c r="M297" s="10">
        <f t="shared" si="39"/>
        <v>0</v>
      </c>
      <c r="N297" s="10">
        <f t="shared" si="39"/>
        <v>0</v>
      </c>
      <c r="O297" s="10">
        <f t="shared" si="39"/>
        <v>0</v>
      </c>
      <c r="P297" s="10">
        <f t="shared" si="39"/>
        <v>0</v>
      </c>
      <c r="Q297" s="10">
        <f t="shared" si="39"/>
        <v>0</v>
      </c>
      <c r="R297" s="10">
        <f t="shared" si="39"/>
        <v>0</v>
      </c>
      <c r="S297" s="10">
        <f t="shared" si="39"/>
        <v>0</v>
      </c>
      <c r="T297" s="10">
        <f t="shared" si="39"/>
        <v>0</v>
      </c>
      <c r="U297" s="10">
        <f t="shared" si="39"/>
        <v>0</v>
      </c>
      <c r="V297" s="10">
        <f t="shared" si="39"/>
        <v>0</v>
      </c>
      <c r="W297" s="10">
        <f t="shared" si="39"/>
        <v>0</v>
      </c>
      <c r="X297" s="66">
        <f t="shared" si="39"/>
        <v>669.14176</v>
      </c>
      <c r="Y297" s="59">
        <f>X297/G289*100</f>
        <v>16.522018765432097</v>
      </c>
    </row>
    <row r="298" spans="1:25" ht="48" outlineLevel="6" thickBot="1">
      <c r="A298" s="99" t="s">
        <v>207</v>
      </c>
      <c r="B298" s="92">
        <v>951</v>
      </c>
      <c r="C298" s="93" t="s">
        <v>14</v>
      </c>
      <c r="D298" s="93" t="s">
        <v>310</v>
      </c>
      <c r="E298" s="93" t="s">
        <v>89</v>
      </c>
      <c r="F298" s="93"/>
      <c r="G298" s="98">
        <v>11000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16.5" outlineLevel="6" thickBot="1">
      <c r="A299" s="96" t="s">
        <v>87</v>
      </c>
      <c r="B299" s="92">
        <v>951</v>
      </c>
      <c r="C299" s="93" t="s">
        <v>14</v>
      </c>
      <c r="D299" s="93" t="s">
        <v>319</v>
      </c>
      <c r="E299" s="93" t="s">
        <v>88</v>
      </c>
      <c r="F299" s="93"/>
      <c r="G299" s="98"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32.25" outlineLevel="6" thickBot="1">
      <c r="A300" s="5" t="s">
        <v>165</v>
      </c>
      <c r="B300" s="21">
        <v>951</v>
      </c>
      <c r="C300" s="6" t="s">
        <v>14</v>
      </c>
      <c r="D300" s="6" t="s">
        <v>311</v>
      </c>
      <c r="E300" s="6" t="s">
        <v>5</v>
      </c>
      <c r="F300" s="6"/>
      <c r="G300" s="7">
        <f>G301</f>
        <v>8000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19.5" customHeight="1" outlineLevel="6" thickBot="1">
      <c r="A301" s="88" t="s">
        <v>120</v>
      </c>
      <c r="B301" s="92">
        <v>951</v>
      </c>
      <c r="C301" s="93" t="s">
        <v>14</v>
      </c>
      <c r="D301" s="93" t="s">
        <v>311</v>
      </c>
      <c r="E301" s="93" t="s">
        <v>119</v>
      </c>
      <c r="F301" s="93"/>
      <c r="G301" s="98">
        <f>G302</f>
        <v>8000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48" outlineLevel="6" thickBot="1">
      <c r="A302" s="99" t="s">
        <v>207</v>
      </c>
      <c r="B302" s="92">
        <v>951</v>
      </c>
      <c r="C302" s="93" t="s">
        <v>14</v>
      </c>
      <c r="D302" s="93" t="s">
        <v>311</v>
      </c>
      <c r="E302" s="93" t="s">
        <v>89</v>
      </c>
      <c r="F302" s="93"/>
      <c r="G302" s="98">
        <v>8000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9.5" customHeight="1" outlineLevel="6" thickBot="1">
      <c r="A303" s="79" t="s">
        <v>250</v>
      </c>
      <c r="B303" s="21">
        <v>951</v>
      </c>
      <c r="C303" s="6" t="s">
        <v>14</v>
      </c>
      <c r="D303" s="6" t="s">
        <v>312</v>
      </c>
      <c r="E303" s="6" t="s">
        <v>5</v>
      </c>
      <c r="F303" s="6"/>
      <c r="G303" s="7">
        <f>G304</f>
        <v>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16.5" outlineLevel="6" thickBot="1">
      <c r="A304" s="88" t="s">
        <v>120</v>
      </c>
      <c r="B304" s="92">
        <v>951</v>
      </c>
      <c r="C304" s="93" t="s">
        <v>14</v>
      </c>
      <c r="D304" s="93" t="s">
        <v>312</v>
      </c>
      <c r="E304" s="93" t="s">
        <v>119</v>
      </c>
      <c r="F304" s="93"/>
      <c r="G304" s="98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48" outlineLevel="6" thickBot="1">
      <c r="A305" s="99" t="s">
        <v>207</v>
      </c>
      <c r="B305" s="92">
        <v>951</v>
      </c>
      <c r="C305" s="93" t="s">
        <v>14</v>
      </c>
      <c r="D305" s="93" t="s">
        <v>312</v>
      </c>
      <c r="E305" s="93" t="s">
        <v>89</v>
      </c>
      <c r="F305" s="93"/>
      <c r="G305" s="98"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16.5" outlineLevel="6" thickBot="1">
      <c r="A306" s="8" t="s">
        <v>233</v>
      </c>
      <c r="B306" s="19">
        <v>951</v>
      </c>
      <c r="C306" s="9" t="s">
        <v>14</v>
      </c>
      <c r="D306" s="9" t="s">
        <v>313</v>
      </c>
      <c r="E306" s="9" t="s">
        <v>5</v>
      </c>
      <c r="F306" s="9"/>
      <c r="G306" s="10">
        <f>G307</f>
        <v>80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48" outlineLevel="6" thickBot="1">
      <c r="A307" s="79" t="s">
        <v>166</v>
      </c>
      <c r="B307" s="21">
        <v>951</v>
      </c>
      <c r="C307" s="6" t="s">
        <v>14</v>
      </c>
      <c r="D307" s="6" t="s">
        <v>314</v>
      </c>
      <c r="E307" s="6" t="s">
        <v>5</v>
      </c>
      <c r="F307" s="6"/>
      <c r="G307" s="7">
        <f>G308</f>
        <v>80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18.75" customHeight="1" outlineLevel="6" thickBot="1">
      <c r="A308" s="88" t="s">
        <v>100</v>
      </c>
      <c r="B308" s="92">
        <v>951</v>
      </c>
      <c r="C308" s="93" t="s">
        <v>14</v>
      </c>
      <c r="D308" s="93" t="s">
        <v>314</v>
      </c>
      <c r="E308" s="93" t="s">
        <v>95</v>
      </c>
      <c r="F308" s="93"/>
      <c r="G308" s="98">
        <f>G309</f>
        <v>80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2.25" outlineLevel="6" thickBot="1">
      <c r="A309" s="88" t="s">
        <v>101</v>
      </c>
      <c r="B309" s="92">
        <v>951</v>
      </c>
      <c r="C309" s="93" t="s">
        <v>14</v>
      </c>
      <c r="D309" s="93" t="s">
        <v>314</v>
      </c>
      <c r="E309" s="93" t="s">
        <v>96</v>
      </c>
      <c r="F309" s="93"/>
      <c r="G309" s="98">
        <v>80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16.5" outlineLevel="6" thickBot="1">
      <c r="A310" s="8" t="s">
        <v>234</v>
      </c>
      <c r="B310" s="19">
        <v>951</v>
      </c>
      <c r="C310" s="9" t="s">
        <v>14</v>
      </c>
      <c r="D310" s="9" t="s">
        <v>315</v>
      </c>
      <c r="E310" s="9" t="s">
        <v>5</v>
      </c>
      <c r="F310" s="9"/>
      <c r="G310" s="10">
        <f>G311</f>
        <v>42.4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32.25" outlineLevel="6" thickBot="1">
      <c r="A311" s="79" t="s">
        <v>167</v>
      </c>
      <c r="B311" s="21">
        <v>951</v>
      </c>
      <c r="C311" s="6" t="s">
        <v>14</v>
      </c>
      <c r="D311" s="6" t="s">
        <v>316</v>
      </c>
      <c r="E311" s="6" t="s">
        <v>5</v>
      </c>
      <c r="F311" s="6"/>
      <c r="G311" s="7">
        <f>G312</f>
        <v>42.4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66"/>
      <c r="Y311" s="59"/>
    </row>
    <row r="312" spans="1:25" ht="32.25" outlineLevel="6" thickBot="1">
      <c r="A312" s="88" t="s">
        <v>100</v>
      </c>
      <c r="B312" s="92">
        <v>951</v>
      </c>
      <c r="C312" s="93" t="s">
        <v>14</v>
      </c>
      <c r="D312" s="93" t="s">
        <v>316</v>
      </c>
      <c r="E312" s="93" t="s">
        <v>95</v>
      </c>
      <c r="F312" s="93"/>
      <c r="G312" s="98">
        <f>G313</f>
        <v>42.4</v>
      </c>
      <c r="H312" s="12">
        <f aca="true" t="shared" si="40" ref="H312:X312">H313</f>
        <v>0</v>
      </c>
      <c r="I312" s="12">
        <f t="shared" si="40"/>
        <v>0</v>
      </c>
      <c r="J312" s="12">
        <f t="shared" si="40"/>
        <v>0</v>
      </c>
      <c r="K312" s="12">
        <f t="shared" si="40"/>
        <v>0</v>
      </c>
      <c r="L312" s="12">
        <f t="shared" si="40"/>
        <v>0</v>
      </c>
      <c r="M312" s="12">
        <f t="shared" si="40"/>
        <v>0</v>
      </c>
      <c r="N312" s="12">
        <f t="shared" si="40"/>
        <v>0</v>
      </c>
      <c r="O312" s="12">
        <f t="shared" si="40"/>
        <v>0</v>
      </c>
      <c r="P312" s="12">
        <f t="shared" si="40"/>
        <v>0</v>
      </c>
      <c r="Q312" s="12">
        <f t="shared" si="40"/>
        <v>0</v>
      </c>
      <c r="R312" s="12">
        <f t="shared" si="40"/>
        <v>0</v>
      </c>
      <c r="S312" s="12">
        <f t="shared" si="40"/>
        <v>0</v>
      </c>
      <c r="T312" s="12">
        <f t="shared" si="40"/>
        <v>0</v>
      </c>
      <c r="U312" s="12">
        <f t="shared" si="40"/>
        <v>0</v>
      </c>
      <c r="V312" s="12">
        <f t="shared" si="40"/>
        <v>0</v>
      </c>
      <c r="W312" s="12">
        <f t="shared" si="40"/>
        <v>0</v>
      </c>
      <c r="X312" s="67">
        <f t="shared" si="40"/>
        <v>669.14176</v>
      </c>
      <c r="Y312" s="59">
        <f>X312/G306*100</f>
        <v>836.4272</v>
      </c>
    </row>
    <row r="313" spans="1:25" ht="32.25" outlineLevel="6" thickBot="1">
      <c r="A313" s="88" t="s">
        <v>101</v>
      </c>
      <c r="B313" s="92">
        <v>951</v>
      </c>
      <c r="C313" s="93" t="s">
        <v>14</v>
      </c>
      <c r="D313" s="93" t="s">
        <v>316</v>
      </c>
      <c r="E313" s="93" t="s">
        <v>96</v>
      </c>
      <c r="F313" s="93"/>
      <c r="G313" s="98">
        <v>42.4</v>
      </c>
      <c r="H313" s="2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42"/>
      <c r="X313" s="65">
        <v>669.14176</v>
      </c>
      <c r="Y313" s="59">
        <f>X313/G307*100</f>
        <v>836.4272</v>
      </c>
    </row>
    <row r="314" spans="1:25" ht="19.5" outlineLevel="6" thickBot="1">
      <c r="A314" s="8" t="s">
        <v>235</v>
      </c>
      <c r="B314" s="19">
        <v>951</v>
      </c>
      <c r="C314" s="9" t="s">
        <v>14</v>
      </c>
      <c r="D314" s="9" t="s">
        <v>317</v>
      </c>
      <c r="E314" s="9" t="s">
        <v>5</v>
      </c>
      <c r="F314" s="9"/>
      <c r="G314" s="10">
        <f>G315</f>
        <v>30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79" t="s">
        <v>168</v>
      </c>
      <c r="B315" s="21">
        <v>951</v>
      </c>
      <c r="C315" s="6" t="s">
        <v>14</v>
      </c>
      <c r="D315" s="6" t="s">
        <v>318</v>
      </c>
      <c r="E315" s="6" t="s">
        <v>5</v>
      </c>
      <c r="F315" s="6"/>
      <c r="G315" s="7">
        <f>G316</f>
        <v>30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8.75" customHeight="1" outlineLevel="6" thickBot="1">
      <c r="A316" s="88" t="s">
        <v>100</v>
      </c>
      <c r="B316" s="92">
        <v>951</v>
      </c>
      <c r="C316" s="93" t="s">
        <v>14</v>
      </c>
      <c r="D316" s="93" t="s">
        <v>318</v>
      </c>
      <c r="E316" s="93" t="s">
        <v>95</v>
      </c>
      <c r="F316" s="93"/>
      <c r="G316" s="98">
        <f>G317</f>
        <v>30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8" t="s">
        <v>101</v>
      </c>
      <c r="B317" s="92">
        <v>951</v>
      </c>
      <c r="C317" s="93" t="s">
        <v>14</v>
      </c>
      <c r="D317" s="93" t="s">
        <v>318</v>
      </c>
      <c r="E317" s="93" t="s">
        <v>96</v>
      </c>
      <c r="F317" s="93"/>
      <c r="G317" s="98">
        <v>30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08" t="s">
        <v>44</v>
      </c>
      <c r="B318" s="18">
        <v>951</v>
      </c>
      <c r="C318" s="14" t="s">
        <v>43</v>
      </c>
      <c r="D318" s="14" t="s">
        <v>262</v>
      </c>
      <c r="E318" s="14" t="s">
        <v>5</v>
      </c>
      <c r="F318" s="14"/>
      <c r="G318" s="15">
        <f>G319+G325+G334</f>
        <v>1308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9.5" outlineLevel="6" thickBot="1">
      <c r="A319" s="124" t="s">
        <v>36</v>
      </c>
      <c r="B319" s="18">
        <v>951</v>
      </c>
      <c r="C319" s="39" t="s">
        <v>15</v>
      </c>
      <c r="D319" s="39" t="s">
        <v>262</v>
      </c>
      <c r="E319" s="39" t="s">
        <v>5</v>
      </c>
      <c r="F319" s="39"/>
      <c r="G319" s="119">
        <f>G320</f>
        <v>720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112" t="s">
        <v>135</v>
      </c>
      <c r="B320" s="19">
        <v>951</v>
      </c>
      <c r="C320" s="9" t="s">
        <v>15</v>
      </c>
      <c r="D320" s="9" t="s">
        <v>263</v>
      </c>
      <c r="E320" s="9" t="s">
        <v>5</v>
      </c>
      <c r="F320" s="9"/>
      <c r="G320" s="10">
        <f>G321</f>
        <v>720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5.25" customHeight="1" outlineLevel="6" thickBot="1">
      <c r="A321" s="112" t="s">
        <v>136</v>
      </c>
      <c r="B321" s="19">
        <v>951</v>
      </c>
      <c r="C321" s="11" t="s">
        <v>15</v>
      </c>
      <c r="D321" s="11" t="s">
        <v>264</v>
      </c>
      <c r="E321" s="11" t="s">
        <v>5</v>
      </c>
      <c r="F321" s="11"/>
      <c r="G321" s="12">
        <f>G322</f>
        <v>720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94" t="s">
        <v>169</v>
      </c>
      <c r="B322" s="90">
        <v>951</v>
      </c>
      <c r="C322" s="91" t="s">
        <v>15</v>
      </c>
      <c r="D322" s="91" t="s">
        <v>320</v>
      </c>
      <c r="E322" s="91" t="s">
        <v>5</v>
      </c>
      <c r="F322" s="91"/>
      <c r="G322" s="16">
        <f>G323</f>
        <v>720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8" customHeight="1" outlineLevel="6" thickBot="1">
      <c r="A323" s="5" t="s">
        <v>124</v>
      </c>
      <c r="B323" s="21">
        <v>951</v>
      </c>
      <c r="C323" s="6" t="s">
        <v>15</v>
      </c>
      <c r="D323" s="6" t="s">
        <v>320</v>
      </c>
      <c r="E323" s="6" t="s">
        <v>122</v>
      </c>
      <c r="F323" s="6"/>
      <c r="G323" s="7">
        <f>G324</f>
        <v>720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88" t="s">
        <v>125</v>
      </c>
      <c r="B324" s="92">
        <v>951</v>
      </c>
      <c r="C324" s="93" t="s">
        <v>15</v>
      </c>
      <c r="D324" s="93" t="s">
        <v>320</v>
      </c>
      <c r="E324" s="93" t="s">
        <v>123</v>
      </c>
      <c r="F324" s="93"/>
      <c r="G324" s="98">
        <v>720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9.5" outlineLevel="6" thickBot="1">
      <c r="A325" s="124" t="s">
        <v>37</v>
      </c>
      <c r="B325" s="18">
        <v>951</v>
      </c>
      <c r="C325" s="39" t="s">
        <v>16</v>
      </c>
      <c r="D325" s="39" t="s">
        <v>262</v>
      </c>
      <c r="E325" s="39" t="s">
        <v>5</v>
      </c>
      <c r="F325" s="39"/>
      <c r="G325" s="119">
        <f>G326</f>
        <v>558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9.5" outlineLevel="6" thickBot="1">
      <c r="A326" s="13" t="s">
        <v>145</v>
      </c>
      <c r="B326" s="19">
        <v>951</v>
      </c>
      <c r="C326" s="9" t="s">
        <v>16</v>
      </c>
      <c r="D326" s="9" t="s">
        <v>262</v>
      </c>
      <c r="E326" s="9" t="s">
        <v>5</v>
      </c>
      <c r="F326" s="9"/>
      <c r="G326" s="143">
        <f>G327</f>
        <v>558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19.5" outlineLevel="6" thickBot="1">
      <c r="A327" s="8" t="s">
        <v>236</v>
      </c>
      <c r="B327" s="19">
        <v>951</v>
      </c>
      <c r="C327" s="9" t="s">
        <v>16</v>
      </c>
      <c r="D327" s="9" t="s">
        <v>321</v>
      </c>
      <c r="E327" s="9" t="s">
        <v>5</v>
      </c>
      <c r="F327" s="9"/>
      <c r="G327" s="10">
        <f>G328+G331</f>
        <v>558</v>
      </c>
      <c r="H327" s="29" t="e">
        <f aca="true" t="shared" si="41" ref="H327:X327">H328+H332</f>
        <v>#REF!</v>
      </c>
      <c r="I327" s="29" t="e">
        <f t="shared" si="41"/>
        <v>#REF!</v>
      </c>
      <c r="J327" s="29" t="e">
        <f t="shared" si="41"/>
        <v>#REF!</v>
      </c>
      <c r="K327" s="29" t="e">
        <f t="shared" si="41"/>
        <v>#REF!</v>
      </c>
      <c r="L327" s="29" t="e">
        <f t="shared" si="41"/>
        <v>#REF!</v>
      </c>
      <c r="M327" s="29" t="e">
        <f t="shared" si="41"/>
        <v>#REF!</v>
      </c>
      <c r="N327" s="29" t="e">
        <f t="shared" si="41"/>
        <v>#REF!</v>
      </c>
      <c r="O327" s="29" t="e">
        <f t="shared" si="41"/>
        <v>#REF!</v>
      </c>
      <c r="P327" s="29" t="e">
        <f t="shared" si="41"/>
        <v>#REF!</v>
      </c>
      <c r="Q327" s="29" t="e">
        <f t="shared" si="41"/>
        <v>#REF!</v>
      </c>
      <c r="R327" s="29" t="e">
        <f t="shared" si="41"/>
        <v>#REF!</v>
      </c>
      <c r="S327" s="29" t="e">
        <f t="shared" si="41"/>
        <v>#REF!</v>
      </c>
      <c r="T327" s="29" t="e">
        <f t="shared" si="41"/>
        <v>#REF!</v>
      </c>
      <c r="U327" s="29" t="e">
        <f t="shared" si="41"/>
        <v>#REF!</v>
      </c>
      <c r="V327" s="29" t="e">
        <f t="shared" si="41"/>
        <v>#REF!</v>
      </c>
      <c r="W327" s="29" t="e">
        <f t="shared" si="41"/>
        <v>#REF!</v>
      </c>
      <c r="X327" s="73" t="e">
        <f t="shared" si="41"/>
        <v>#REF!</v>
      </c>
      <c r="Y327" s="59" t="e">
        <f>X327/G320*100</f>
        <v>#REF!</v>
      </c>
    </row>
    <row r="328" spans="1:25" ht="32.25" outlineLevel="6" thickBot="1">
      <c r="A328" s="114" t="s">
        <v>170</v>
      </c>
      <c r="B328" s="90">
        <v>951</v>
      </c>
      <c r="C328" s="91" t="s">
        <v>16</v>
      </c>
      <c r="D328" s="91" t="s">
        <v>377</v>
      </c>
      <c r="E328" s="91" t="s">
        <v>5</v>
      </c>
      <c r="F328" s="91"/>
      <c r="G328" s="16">
        <f>G329</f>
        <v>558</v>
      </c>
      <c r="H328" s="31" t="e">
        <f aca="true" t="shared" si="42" ref="H328:X329">H329</f>
        <v>#REF!</v>
      </c>
      <c r="I328" s="31" t="e">
        <f t="shared" si="42"/>
        <v>#REF!</v>
      </c>
      <c r="J328" s="31" t="e">
        <f t="shared" si="42"/>
        <v>#REF!</v>
      </c>
      <c r="K328" s="31" t="e">
        <f t="shared" si="42"/>
        <v>#REF!</v>
      </c>
      <c r="L328" s="31" t="e">
        <f t="shared" si="42"/>
        <v>#REF!</v>
      </c>
      <c r="M328" s="31" t="e">
        <f t="shared" si="42"/>
        <v>#REF!</v>
      </c>
      <c r="N328" s="31" t="e">
        <f t="shared" si="42"/>
        <v>#REF!</v>
      </c>
      <c r="O328" s="31" t="e">
        <f t="shared" si="42"/>
        <v>#REF!</v>
      </c>
      <c r="P328" s="31" t="e">
        <f t="shared" si="42"/>
        <v>#REF!</v>
      </c>
      <c r="Q328" s="31" t="e">
        <f t="shared" si="42"/>
        <v>#REF!</v>
      </c>
      <c r="R328" s="31" t="e">
        <f t="shared" si="42"/>
        <v>#REF!</v>
      </c>
      <c r="S328" s="31" t="e">
        <f t="shared" si="42"/>
        <v>#REF!</v>
      </c>
      <c r="T328" s="31" t="e">
        <f t="shared" si="42"/>
        <v>#REF!</v>
      </c>
      <c r="U328" s="31" t="e">
        <f t="shared" si="42"/>
        <v>#REF!</v>
      </c>
      <c r="V328" s="31" t="e">
        <f t="shared" si="42"/>
        <v>#REF!</v>
      </c>
      <c r="W328" s="31" t="e">
        <f t="shared" si="42"/>
        <v>#REF!</v>
      </c>
      <c r="X328" s="66" t="e">
        <f t="shared" si="42"/>
        <v>#REF!</v>
      </c>
      <c r="Y328" s="59" t="e">
        <f>X328/G321*100</f>
        <v>#REF!</v>
      </c>
    </row>
    <row r="329" spans="1:25" ht="32.25" outlineLevel="6" thickBot="1">
      <c r="A329" s="5" t="s">
        <v>106</v>
      </c>
      <c r="B329" s="21">
        <v>951</v>
      </c>
      <c r="C329" s="6" t="s">
        <v>16</v>
      </c>
      <c r="D329" s="6" t="s">
        <v>377</v>
      </c>
      <c r="E329" s="6" t="s">
        <v>105</v>
      </c>
      <c r="F329" s="6"/>
      <c r="G329" s="7">
        <f>G330</f>
        <v>558</v>
      </c>
      <c r="H329" s="32" t="e">
        <f t="shared" si="42"/>
        <v>#REF!</v>
      </c>
      <c r="I329" s="32" t="e">
        <f t="shared" si="42"/>
        <v>#REF!</v>
      </c>
      <c r="J329" s="32" t="e">
        <f t="shared" si="42"/>
        <v>#REF!</v>
      </c>
      <c r="K329" s="32" t="e">
        <f t="shared" si="42"/>
        <v>#REF!</v>
      </c>
      <c r="L329" s="32" t="e">
        <f t="shared" si="42"/>
        <v>#REF!</v>
      </c>
      <c r="M329" s="32" t="e">
        <f t="shared" si="42"/>
        <v>#REF!</v>
      </c>
      <c r="N329" s="32" t="e">
        <f t="shared" si="42"/>
        <v>#REF!</v>
      </c>
      <c r="O329" s="32" t="e">
        <f t="shared" si="42"/>
        <v>#REF!</v>
      </c>
      <c r="P329" s="32" t="e">
        <f t="shared" si="42"/>
        <v>#REF!</v>
      </c>
      <c r="Q329" s="32" t="e">
        <f t="shared" si="42"/>
        <v>#REF!</v>
      </c>
      <c r="R329" s="32" t="e">
        <f t="shared" si="42"/>
        <v>#REF!</v>
      </c>
      <c r="S329" s="32" t="e">
        <f t="shared" si="42"/>
        <v>#REF!</v>
      </c>
      <c r="T329" s="32" t="e">
        <f t="shared" si="42"/>
        <v>#REF!</v>
      </c>
      <c r="U329" s="32" t="e">
        <f t="shared" si="42"/>
        <v>#REF!</v>
      </c>
      <c r="V329" s="32" t="e">
        <f t="shared" si="42"/>
        <v>#REF!</v>
      </c>
      <c r="W329" s="32" t="e">
        <f t="shared" si="42"/>
        <v>#REF!</v>
      </c>
      <c r="X329" s="67" t="e">
        <f t="shared" si="42"/>
        <v>#REF!</v>
      </c>
      <c r="Y329" s="59" t="e">
        <f>X329/G322*100</f>
        <v>#REF!</v>
      </c>
    </row>
    <row r="330" spans="1:25" ht="16.5" outlineLevel="6" thickBot="1">
      <c r="A330" s="88" t="s">
        <v>127</v>
      </c>
      <c r="B330" s="92">
        <v>951</v>
      </c>
      <c r="C330" s="93" t="s">
        <v>16</v>
      </c>
      <c r="D330" s="93" t="s">
        <v>377</v>
      </c>
      <c r="E330" s="93" t="s">
        <v>126</v>
      </c>
      <c r="F330" s="93"/>
      <c r="G330" s="98">
        <v>558</v>
      </c>
      <c r="H330" s="34" t="e">
        <f>#REF!</f>
        <v>#REF!</v>
      </c>
      <c r="I330" s="34" t="e">
        <f>#REF!</f>
        <v>#REF!</v>
      </c>
      <c r="J330" s="34" t="e">
        <f>#REF!</f>
        <v>#REF!</v>
      </c>
      <c r="K330" s="34" t="e">
        <f>#REF!</f>
        <v>#REF!</v>
      </c>
      <c r="L330" s="34" t="e">
        <f>#REF!</f>
        <v>#REF!</v>
      </c>
      <c r="M330" s="34" t="e">
        <f>#REF!</f>
        <v>#REF!</v>
      </c>
      <c r="N330" s="34" t="e">
        <f>#REF!</f>
        <v>#REF!</v>
      </c>
      <c r="O330" s="34" t="e">
        <f>#REF!</f>
        <v>#REF!</v>
      </c>
      <c r="P330" s="34" t="e">
        <f>#REF!</f>
        <v>#REF!</v>
      </c>
      <c r="Q330" s="34" t="e">
        <f>#REF!</f>
        <v>#REF!</v>
      </c>
      <c r="R330" s="34" t="e">
        <f>#REF!</f>
        <v>#REF!</v>
      </c>
      <c r="S330" s="34" t="e">
        <f>#REF!</f>
        <v>#REF!</v>
      </c>
      <c r="T330" s="34" t="e">
        <f>#REF!</f>
        <v>#REF!</v>
      </c>
      <c r="U330" s="34" t="e">
        <f>#REF!</f>
        <v>#REF!</v>
      </c>
      <c r="V330" s="34" t="e">
        <f>#REF!</f>
        <v>#REF!</v>
      </c>
      <c r="W330" s="34" t="e">
        <f>#REF!</f>
        <v>#REF!</v>
      </c>
      <c r="X330" s="68" t="e">
        <f>#REF!</f>
        <v>#REF!</v>
      </c>
      <c r="Y330" s="59" t="e">
        <f>X330/G323*100</f>
        <v>#REF!</v>
      </c>
    </row>
    <row r="331" spans="1:25" ht="32.25" outlineLevel="6" thickBot="1">
      <c r="A331" s="114" t="s">
        <v>391</v>
      </c>
      <c r="B331" s="90">
        <v>951</v>
      </c>
      <c r="C331" s="91" t="s">
        <v>16</v>
      </c>
      <c r="D331" s="91" t="s">
        <v>392</v>
      </c>
      <c r="E331" s="91" t="s">
        <v>5</v>
      </c>
      <c r="F331" s="91"/>
      <c r="G331" s="145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5" t="s">
        <v>106</v>
      </c>
      <c r="B332" s="21">
        <v>951</v>
      </c>
      <c r="C332" s="6" t="s">
        <v>16</v>
      </c>
      <c r="D332" s="6" t="s">
        <v>392</v>
      </c>
      <c r="E332" s="6" t="s">
        <v>105</v>
      </c>
      <c r="F332" s="6"/>
      <c r="G332" s="149">
        <f>G333</f>
        <v>0</v>
      </c>
      <c r="H332" s="31">
        <f aca="true" t="shared" si="43" ref="H332:X333">H333</f>
        <v>0</v>
      </c>
      <c r="I332" s="31">
        <f t="shared" si="43"/>
        <v>0</v>
      </c>
      <c r="J332" s="31">
        <f t="shared" si="43"/>
        <v>0</v>
      </c>
      <c r="K332" s="31">
        <f t="shared" si="43"/>
        <v>0</v>
      </c>
      <c r="L332" s="31">
        <f t="shared" si="43"/>
        <v>0</v>
      </c>
      <c r="M332" s="31">
        <f t="shared" si="43"/>
        <v>0</v>
      </c>
      <c r="N332" s="31">
        <f t="shared" si="43"/>
        <v>0</v>
      </c>
      <c r="O332" s="31">
        <f t="shared" si="43"/>
        <v>0</v>
      </c>
      <c r="P332" s="31">
        <f t="shared" si="43"/>
        <v>0</v>
      </c>
      <c r="Q332" s="31">
        <f t="shared" si="43"/>
        <v>0</v>
      </c>
      <c r="R332" s="31">
        <f t="shared" si="43"/>
        <v>0</v>
      </c>
      <c r="S332" s="31">
        <f t="shared" si="43"/>
        <v>0</v>
      </c>
      <c r="T332" s="31">
        <f t="shared" si="43"/>
        <v>0</v>
      </c>
      <c r="U332" s="31">
        <f t="shared" si="43"/>
        <v>0</v>
      </c>
      <c r="V332" s="31">
        <f t="shared" si="43"/>
        <v>0</v>
      </c>
      <c r="W332" s="31">
        <f t="shared" si="43"/>
        <v>0</v>
      </c>
      <c r="X332" s="66">
        <f t="shared" si="43"/>
        <v>63.00298</v>
      </c>
      <c r="Y332" s="59">
        <f>X332/G327*100</f>
        <v>11.290856630824372</v>
      </c>
    </row>
    <row r="333" spans="1:25" ht="16.5" outlineLevel="6" thickBot="1">
      <c r="A333" s="88" t="s">
        <v>127</v>
      </c>
      <c r="B333" s="92">
        <v>951</v>
      </c>
      <c r="C333" s="93" t="s">
        <v>16</v>
      </c>
      <c r="D333" s="93" t="s">
        <v>392</v>
      </c>
      <c r="E333" s="93" t="s">
        <v>126</v>
      </c>
      <c r="F333" s="93"/>
      <c r="G333" s="144">
        <v>0</v>
      </c>
      <c r="H333" s="32">
        <f t="shared" si="43"/>
        <v>0</v>
      </c>
      <c r="I333" s="32">
        <f t="shared" si="43"/>
        <v>0</v>
      </c>
      <c r="J333" s="32">
        <f t="shared" si="43"/>
        <v>0</v>
      </c>
      <c r="K333" s="32">
        <f t="shared" si="43"/>
        <v>0</v>
      </c>
      <c r="L333" s="32">
        <f t="shared" si="43"/>
        <v>0</v>
      </c>
      <c r="M333" s="32">
        <f t="shared" si="43"/>
        <v>0</v>
      </c>
      <c r="N333" s="32">
        <f t="shared" si="43"/>
        <v>0</v>
      </c>
      <c r="O333" s="32">
        <f t="shared" si="43"/>
        <v>0</v>
      </c>
      <c r="P333" s="32">
        <f t="shared" si="43"/>
        <v>0</v>
      </c>
      <c r="Q333" s="32">
        <f t="shared" si="43"/>
        <v>0</v>
      </c>
      <c r="R333" s="32">
        <f t="shared" si="43"/>
        <v>0</v>
      </c>
      <c r="S333" s="32">
        <f t="shared" si="43"/>
        <v>0</v>
      </c>
      <c r="T333" s="32">
        <f t="shared" si="43"/>
        <v>0</v>
      </c>
      <c r="U333" s="32">
        <f t="shared" si="43"/>
        <v>0</v>
      </c>
      <c r="V333" s="32">
        <f t="shared" si="43"/>
        <v>0</v>
      </c>
      <c r="W333" s="32">
        <f t="shared" si="43"/>
        <v>0</v>
      </c>
      <c r="X333" s="67">
        <f t="shared" si="43"/>
        <v>63.00298</v>
      </c>
      <c r="Y333" s="59">
        <f>X333/G328*100</f>
        <v>11.290856630824372</v>
      </c>
    </row>
    <row r="334" spans="1:25" ht="19.5" outlineLevel="6" thickBot="1">
      <c r="A334" s="124" t="s">
        <v>171</v>
      </c>
      <c r="B334" s="18">
        <v>951</v>
      </c>
      <c r="C334" s="39" t="s">
        <v>172</v>
      </c>
      <c r="D334" s="39" t="s">
        <v>262</v>
      </c>
      <c r="E334" s="39" t="s">
        <v>5</v>
      </c>
      <c r="F334" s="39"/>
      <c r="G334" s="119">
        <f>G335</f>
        <v>30</v>
      </c>
      <c r="H334" s="24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42"/>
      <c r="X334" s="65">
        <v>63.00298</v>
      </c>
      <c r="Y334" s="59">
        <f>X334/G329*100</f>
        <v>11.290856630824372</v>
      </c>
    </row>
    <row r="335" spans="1:25" ht="19.5" outlineLevel="6" thickBot="1">
      <c r="A335" s="13" t="s">
        <v>237</v>
      </c>
      <c r="B335" s="19">
        <v>951</v>
      </c>
      <c r="C335" s="9" t="s">
        <v>172</v>
      </c>
      <c r="D335" s="9" t="s">
        <v>322</v>
      </c>
      <c r="E335" s="9" t="s">
        <v>5</v>
      </c>
      <c r="F335" s="9"/>
      <c r="G335" s="10">
        <f>G336</f>
        <v>30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48" outlineLevel="6" thickBot="1">
      <c r="A336" s="114" t="s">
        <v>173</v>
      </c>
      <c r="B336" s="90">
        <v>951</v>
      </c>
      <c r="C336" s="91" t="s">
        <v>172</v>
      </c>
      <c r="D336" s="91" t="s">
        <v>323</v>
      </c>
      <c r="E336" s="91" t="s">
        <v>5</v>
      </c>
      <c r="F336" s="91"/>
      <c r="G336" s="16">
        <f>G337</f>
        <v>30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18" customHeight="1" outlineLevel="6" thickBot="1">
      <c r="A337" s="5" t="s">
        <v>100</v>
      </c>
      <c r="B337" s="21">
        <v>951</v>
      </c>
      <c r="C337" s="6" t="s">
        <v>174</v>
      </c>
      <c r="D337" s="6" t="s">
        <v>323</v>
      </c>
      <c r="E337" s="6" t="s">
        <v>95</v>
      </c>
      <c r="F337" s="6"/>
      <c r="G337" s="7">
        <f>G338</f>
        <v>30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32.25" outlineLevel="6" thickBot="1">
      <c r="A338" s="88" t="s">
        <v>101</v>
      </c>
      <c r="B338" s="92">
        <v>951</v>
      </c>
      <c r="C338" s="93" t="s">
        <v>172</v>
      </c>
      <c r="D338" s="93" t="s">
        <v>323</v>
      </c>
      <c r="E338" s="93" t="s">
        <v>96</v>
      </c>
      <c r="F338" s="93"/>
      <c r="G338" s="98">
        <v>30</v>
      </c>
      <c r="H338" s="77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75"/>
      <c r="Y338" s="59"/>
    </row>
    <row r="339" spans="1:25" ht="19.5" outlineLevel="6" thickBot="1">
      <c r="A339" s="108" t="s">
        <v>72</v>
      </c>
      <c r="B339" s="18">
        <v>951</v>
      </c>
      <c r="C339" s="14" t="s">
        <v>42</v>
      </c>
      <c r="D339" s="14" t="s">
        <v>262</v>
      </c>
      <c r="E339" s="14" t="s">
        <v>5</v>
      </c>
      <c r="F339" s="14"/>
      <c r="G339" s="15">
        <f>G340+G346</f>
        <v>122</v>
      </c>
      <c r="H339" s="7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5"/>
      <c r="Y339" s="59"/>
    </row>
    <row r="340" spans="1:25" ht="19.5" outlineLevel="6" thickBot="1">
      <c r="A340" s="8" t="s">
        <v>175</v>
      </c>
      <c r="B340" s="19">
        <v>951</v>
      </c>
      <c r="C340" s="9" t="s">
        <v>77</v>
      </c>
      <c r="D340" s="9" t="s">
        <v>262</v>
      </c>
      <c r="E340" s="9" t="s">
        <v>5</v>
      </c>
      <c r="F340" s="9"/>
      <c r="G340" s="10">
        <f>G341</f>
        <v>122</v>
      </c>
      <c r="H340" s="29">
        <f aca="true" t="shared" si="44" ref="H340:X340">H341+H347</f>
        <v>0</v>
      </c>
      <c r="I340" s="29">
        <f t="shared" si="44"/>
        <v>0</v>
      </c>
      <c r="J340" s="29">
        <f t="shared" si="44"/>
        <v>0</v>
      </c>
      <c r="K340" s="29">
        <f t="shared" si="44"/>
        <v>0</v>
      </c>
      <c r="L340" s="29">
        <f t="shared" si="44"/>
        <v>0</v>
      </c>
      <c r="M340" s="29">
        <f t="shared" si="44"/>
        <v>0</v>
      </c>
      <c r="N340" s="29">
        <f t="shared" si="44"/>
        <v>0</v>
      </c>
      <c r="O340" s="29">
        <f t="shared" si="44"/>
        <v>0</v>
      </c>
      <c r="P340" s="29">
        <f t="shared" si="44"/>
        <v>0</v>
      </c>
      <c r="Q340" s="29">
        <f t="shared" si="44"/>
        <v>0</v>
      </c>
      <c r="R340" s="29">
        <f t="shared" si="44"/>
        <v>0</v>
      </c>
      <c r="S340" s="29">
        <f t="shared" si="44"/>
        <v>0</v>
      </c>
      <c r="T340" s="29">
        <f t="shared" si="44"/>
        <v>0</v>
      </c>
      <c r="U340" s="29">
        <f t="shared" si="44"/>
        <v>0</v>
      </c>
      <c r="V340" s="29">
        <f t="shared" si="44"/>
        <v>0</v>
      </c>
      <c r="W340" s="29">
        <f t="shared" si="44"/>
        <v>0</v>
      </c>
      <c r="X340" s="73">
        <f t="shared" si="44"/>
        <v>499.74378</v>
      </c>
      <c r="Y340" s="59">
        <f>X340/G334*100</f>
        <v>1665.8126</v>
      </c>
    </row>
    <row r="341" spans="1:25" ht="16.5" outlineLevel="6" thickBot="1">
      <c r="A341" s="100" t="s">
        <v>238</v>
      </c>
      <c r="B341" s="106">
        <v>951</v>
      </c>
      <c r="C341" s="91" t="s">
        <v>77</v>
      </c>
      <c r="D341" s="91" t="s">
        <v>324</v>
      </c>
      <c r="E341" s="91" t="s">
        <v>5</v>
      </c>
      <c r="F341" s="91"/>
      <c r="G341" s="16">
        <f>G342</f>
        <v>122</v>
      </c>
      <c r="H341" s="31">
        <f aca="true" t="shared" si="45" ref="H341:X344">H342</f>
        <v>0</v>
      </c>
      <c r="I341" s="31">
        <f t="shared" si="45"/>
        <v>0</v>
      </c>
      <c r="J341" s="31">
        <f t="shared" si="45"/>
        <v>0</v>
      </c>
      <c r="K341" s="31">
        <f t="shared" si="45"/>
        <v>0</v>
      </c>
      <c r="L341" s="31">
        <f t="shared" si="45"/>
        <v>0</v>
      </c>
      <c r="M341" s="31">
        <f t="shared" si="45"/>
        <v>0</v>
      </c>
      <c r="N341" s="31">
        <f t="shared" si="45"/>
        <v>0</v>
      </c>
      <c r="O341" s="31">
        <f t="shared" si="45"/>
        <v>0</v>
      </c>
      <c r="P341" s="31">
        <f t="shared" si="45"/>
        <v>0</v>
      </c>
      <c r="Q341" s="31">
        <f t="shared" si="45"/>
        <v>0</v>
      </c>
      <c r="R341" s="31">
        <f t="shared" si="45"/>
        <v>0</v>
      </c>
      <c r="S341" s="31">
        <f t="shared" si="45"/>
        <v>0</v>
      </c>
      <c r="T341" s="31">
        <f t="shared" si="45"/>
        <v>0</v>
      </c>
      <c r="U341" s="31">
        <f t="shared" si="45"/>
        <v>0</v>
      </c>
      <c r="V341" s="31">
        <f t="shared" si="45"/>
        <v>0</v>
      </c>
      <c r="W341" s="31">
        <f t="shared" si="45"/>
        <v>0</v>
      </c>
      <c r="X341" s="66">
        <f t="shared" si="45"/>
        <v>499.74378</v>
      </c>
      <c r="Y341" s="59">
        <f>X341/G335*100</f>
        <v>1665.8126</v>
      </c>
    </row>
    <row r="342" spans="1:25" ht="30" customHeight="1" outlineLevel="6" thickBot="1">
      <c r="A342" s="114" t="s">
        <v>176</v>
      </c>
      <c r="B342" s="90">
        <v>951</v>
      </c>
      <c r="C342" s="91" t="s">
        <v>77</v>
      </c>
      <c r="D342" s="91" t="s">
        <v>325</v>
      </c>
      <c r="E342" s="91" t="s">
        <v>5</v>
      </c>
      <c r="F342" s="91"/>
      <c r="G342" s="16">
        <f>G344+G343</f>
        <v>122</v>
      </c>
      <c r="H342" s="32">
        <f aca="true" t="shared" si="46" ref="H342:X342">H344</f>
        <v>0</v>
      </c>
      <c r="I342" s="32">
        <f t="shared" si="46"/>
        <v>0</v>
      </c>
      <c r="J342" s="32">
        <f t="shared" si="46"/>
        <v>0</v>
      </c>
      <c r="K342" s="32">
        <f t="shared" si="46"/>
        <v>0</v>
      </c>
      <c r="L342" s="32">
        <f t="shared" si="46"/>
        <v>0</v>
      </c>
      <c r="M342" s="32">
        <f t="shared" si="46"/>
        <v>0</v>
      </c>
      <c r="N342" s="32">
        <f t="shared" si="46"/>
        <v>0</v>
      </c>
      <c r="O342" s="32">
        <f t="shared" si="46"/>
        <v>0</v>
      </c>
      <c r="P342" s="32">
        <f t="shared" si="46"/>
        <v>0</v>
      </c>
      <c r="Q342" s="32">
        <f t="shared" si="46"/>
        <v>0</v>
      </c>
      <c r="R342" s="32">
        <f t="shared" si="46"/>
        <v>0</v>
      </c>
      <c r="S342" s="32">
        <f t="shared" si="46"/>
        <v>0</v>
      </c>
      <c r="T342" s="32">
        <f t="shared" si="46"/>
        <v>0</v>
      </c>
      <c r="U342" s="32">
        <f t="shared" si="46"/>
        <v>0</v>
      </c>
      <c r="V342" s="32">
        <f t="shared" si="46"/>
        <v>0</v>
      </c>
      <c r="W342" s="32">
        <f t="shared" si="46"/>
        <v>0</v>
      </c>
      <c r="X342" s="67">
        <f t="shared" si="46"/>
        <v>499.74378</v>
      </c>
      <c r="Y342" s="59">
        <f>X342/G336*100</f>
        <v>1665.8126</v>
      </c>
    </row>
    <row r="343" spans="1:25" ht="19.5" customHeight="1" outlineLevel="6" thickBot="1">
      <c r="A343" s="5" t="s">
        <v>381</v>
      </c>
      <c r="B343" s="21">
        <v>951</v>
      </c>
      <c r="C343" s="6" t="s">
        <v>77</v>
      </c>
      <c r="D343" s="6" t="s">
        <v>325</v>
      </c>
      <c r="E343" s="6" t="s">
        <v>363</v>
      </c>
      <c r="F343" s="6"/>
      <c r="G343" s="7">
        <v>0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67"/>
      <c r="Y343" s="59"/>
    </row>
    <row r="344" spans="1:25" ht="18.75" customHeight="1" outlineLevel="6" thickBot="1">
      <c r="A344" s="5" t="s">
        <v>100</v>
      </c>
      <c r="B344" s="21">
        <v>951</v>
      </c>
      <c r="C344" s="6" t="s">
        <v>77</v>
      </c>
      <c r="D344" s="6" t="s">
        <v>325</v>
      </c>
      <c r="E344" s="6" t="s">
        <v>95</v>
      </c>
      <c r="F344" s="6"/>
      <c r="G344" s="7">
        <f>G345</f>
        <v>122</v>
      </c>
      <c r="H344" s="34">
        <f t="shared" si="45"/>
        <v>0</v>
      </c>
      <c r="I344" s="34">
        <f t="shared" si="45"/>
        <v>0</v>
      </c>
      <c r="J344" s="34">
        <f t="shared" si="45"/>
        <v>0</v>
      </c>
      <c r="K344" s="34">
        <f t="shared" si="45"/>
        <v>0</v>
      </c>
      <c r="L344" s="34">
        <f t="shared" si="45"/>
        <v>0</v>
      </c>
      <c r="M344" s="34">
        <f t="shared" si="45"/>
        <v>0</v>
      </c>
      <c r="N344" s="34">
        <f t="shared" si="45"/>
        <v>0</v>
      </c>
      <c r="O344" s="34">
        <f t="shared" si="45"/>
        <v>0</v>
      </c>
      <c r="P344" s="34">
        <f t="shared" si="45"/>
        <v>0</v>
      </c>
      <c r="Q344" s="34">
        <f t="shared" si="45"/>
        <v>0</v>
      </c>
      <c r="R344" s="34">
        <f t="shared" si="45"/>
        <v>0</v>
      </c>
      <c r="S344" s="34">
        <f t="shared" si="45"/>
        <v>0</v>
      </c>
      <c r="T344" s="34">
        <f t="shared" si="45"/>
        <v>0</v>
      </c>
      <c r="U344" s="34">
        <f t="shared" si="45"/>
        <v>0</v>
      </c>
      <c r="V344" s="34">
        <f t="shared" si="45"/>
        <v>0</v>
      </c>
      <c r="W344" s="34">
        <f t="shared" si="45"/>
        <v>0</v>
      </c>
      <c r="X344" s="68">
        <f t="shared" si="45"/>
        <v>499.74378</v>
      </c>
      <c r="Y344" s="59">
        <f>X344/G337*100</f>
        <v>1665.8126</v>
      </c>
    </row>
    <row r="345" spans="1:25" ht="32.25" outlineLevel="6" thickBot="1">
      <c r="A345" s="88" t="s">
        <v>101</v>
      </c>
      <c r="B345" s="92">
        <v>951</v>
      </c>
      <c r="C345" s="93" t="s">
        <v>77</v>
      </c>
      <c r="D345" s="93" t="s">
        <v>325</v>
      </c>
      <c r="E345" s="93" t="s">
        <v>96</v>
      </c>
      <c r="F345" s="93"/>
      <c r="G345" s="98">
        <v>122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5">
        <v>499.74378</v>
      </c>
      <c r="Y345" s="59">
        <f>X345/G338*100</f>
        <v>1665.8126</v>
      </c>
    </row>
    <row r="346" spans="1:25" ht="19.5" outlineLevel="6" thickBot="1">
      <c r="A346" s="87" t="s">
        <v>80</v>
      </c>
      <c r="B346" s="19">
        <v>951</v>
      </c>
      <c r="C346" s="9" t="s">
        <v>81</v>
      </c>
      <c r="D346" s="9" t="s">
        <v>262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16.5" outlineLevel="6" thickBot="1">
      <c r="A347" s="100" t="s">
        <v>239</v>
      </c>
      <c r="B347" s="106">
        <v>951</v>
      </c>
      <c r="C347" s="91" t="s">
        <v>81</v>
      </c>
      <c r="D347" s="91" t="s">
        <v>324</v>
      </c>
      <c r="E347" s="91" t="s">
        <v>5</v>
      </c>
      <c r="F347" s="91"/>
      <c r="G347" s="16">
        <f>G348</f>
        <v>0</v>
      </c>
      <c r="H347" s="31">
        <f aca="true" t="shared" si="47" ref="H347:X347">H348</f>
        <v>0</v>
      </c>
      <c r="I347" s="31">
        <f t="shared" si="47"/>
        <v>0</v>
      </c>
      <c r="J347" s="31">
        <f t="shared" si="47"/>
        <v>0</v>
      </c>
      <c r="K347" s="31">
        <f t="shared" si="47"/>
        <v>0</v>
      </c>
      <c r="L347" s="31">
        <f t="shared" si="47"/>
        <v>0</v>
      </c>
      <c r="M347" s="31">
        <f t="shared" si="47"/>
        <v>0</v>
      </c>
      <c r="N347" s="31">
        <f t="shared" si="47"/>
        <v>0</v>
      </c>
      <c r="O347" s="31">
        <f t="shared" si="47"/>
        <v>0</v>
      </c>
      <c r="P347" s="31">
        <f t="shared" si="47"/>
        <v>0</v>
      </c>
      <c r="Q347" s="31">
        <f t="shared" si="47"/>
        <v>0</v>
      </c>
      <c r="R347" s="31">
        <f t="shared" si="47"/>
        <v>0</v>
      </c>
      <c r="S347" s="31">
        <f t="shared" si="47"/>
        <v>0</v>
      </c>
      <c r="T347" s="31">
        <f t="shared" si="47"/>
        <v>0</v>
      </c>
      <c r="U347" s="31">
        <f t="shared" si="47"/>
        <v>0</v>
      </c>
      <c r="V347" s="31">
        <f t="shared" si="47"/>
        <v>0</v>
      </c>
      <c r="W347" s="31">
        <f t="shared" si="47"/>
        <v>0</v>
      </c>
      <c r="X347" s="31">
        <f t="shared" si="47"/>
        <v>0</v>
      </c>
      <c r="Y347" s="59">
        <f>X347/G340*100</f>
        <v>0</v>
      </c>
    </row>
    <row r="348" spans="1:25" ht="48" outlineLevel="6" thickBot="1">
      <c r="A348" s="5" t="s">
        <v>177</v>
      </c>
      <c r="B348" s="21">
        <v>951</v>
      </c>
      <c r="C348" s="6" t="s">
        <v>81</v>
      </c>
      <c r="D348" s="6" t="s">
        <v>326</v>
      </c>
      <c r="E348" s="6" t="s">
        <v>5</v>
      </c>
      <c r="F348" s="6"/>
      <c r="G348" s="7">
        <f>G349</f>
        <v>0</v>
      </c>
      <c r="H348" s="32">
        <f aca="true" t="shared" si="48" ref="H348:X348">H349+H352</f>
        <v>0</v>
      </c>
      <c r="I348" s="32">
        <f t="shared" si="48"/>
        <v>0</v>
      </c>
      <c r="J348" s="32">
        <f t="shared" si="48"/>
        <v>0</v>
      </c>
      <c r="K348" s="32">
        <f t="shared" si="48"/>
        <v>0</v>
      </c>
      <c r="L348" s="32">
        <f t="shared" si="48"/>
        <v>0</v>
      </c>
      <c r="M348" s="32">
        <f t="shared" si="48"/>
        <v>0</v>
      </c>
      <c r="N348" s="32">
        <f t="shared" si="48"/>
        <v>0</v>
      </c>
      <c r="O348" s="32">
        <f t="shared" si="48"/>
        <v>0</v>
      </c>
      <c r="P348" s="32">
        <f t="shared" si="48"/>
        <v>0</v>
      </c>
      <c r="Q348" s="32">
        <f t="shared" si="48"/>
        <v>0</v>
      </c>
      <c r="R348" s="32">
        <f t="shared" si="48"/>
        <v>0</v>
      </c>
      <c r="S348" s="32">
        <f t="shared" si="48"/>
        <v>0</v>
      </c>
      <c r="T348" s="32">
        <f t="shared" si="48"/>
        <v>0</v>
      </c>
      <c r="U348" s="32">
        <f t="shared" si="48"/>
        <v>0</v>
      </c>
      <c r="V348" s="32">
        <f t="shared" si="48"/>
        <v>0</v>
      </c>
      <c r="W348" s="32">
        <f t="shared" si="48"/>
        <v>0</v>
      </c>
      <c r="X348" s="32">
        <f t="shared" si="48"/>
        <v>0</v>
      </c>
      <c r="Y348" s="59">
        <f>X348/G341*100</f>
        <v>0</v>
      </c>
    </row>
    <row r="349" spans="1:25" ht="18" customHeight="1" outlineLevel="6" thickBot="1">
      <c r="A349" s="88" t="s">
        <v>118</v>
      </c>
      <c r="B349" s="92">
        <v>951</v>
      </c>
      <c r="C349" s="93" t="s">
        <v>81</v>
      </c>
      <c r="D349" s="93" t="s">
        <v>326</v>
      </c>
      <c r="E349" s="93" t="s">
        <v>117</v>
      </c>
      <c r="F349" s="93"/>
      <c r="G349" s="98">
        <v>0</v>
      </c>
      <c r="H349" s="24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42"/>
      <c r="X349" s="65">
        <v>0</v>
      </c>
      <c r="Y349" s="59">
        <f>X349/G342*100</f>
        <v>0</v>
      </c>
    </row>
    <row r="350" spans="1:25" ht="38.25" customHeight="1" outlineLevel="6" thickBot="1">
      <c r="A350" s="108" t="s">
        <v>69</v>
      </c>
      <c r="B350" s="18">
        <v>951</v>
      </c>
      <c r="C350" s="14" t="s">
        <v>68</v>
      </c>
      <c r="D350" s="14" t="s">
        <v>262</v>
      </c>
      <c r="E350" s="14" t="s">
        <v>5</v>
      </c>
      <c r="F350" s="14"/>
      <c r="G350" s="15">
        <f>G351+G357</f>
        <v>2000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126" t="s">
        <v>41</v>
      </c>
      <c r="B351" s="18">
        <v>951</v>
      </c>
      <c r="C351" s="127" t="s">
        <v>79</v>
      </c>
      <c r="D351" s="127" t="s">
        <v>262</v>
      </c>
      <c r="E351" s="127" t="s">
        <v>5</v>
      </c>
      <c r="F351" s="127"/>
      <c r="G351" s="128">
        <f>G352</f>
        <v>2000</v>
      </c>
      <c r="H351" s="31">
        <f aca="true" t="shared" si="49" ref="H351:X351">H352</f>
        <v>0</v>
      </c>
      <c r="I351" s="31">
        <f t="shared" si="49"/>
        <v>0</v>
      </c>
      <c r="J351" s="31">
        <f t="shared" si="49"/>
        <v>0</v>
      </c>
      <c r="K351" s="31">
        <f t="shared" si="49"/>
        <v>0</v>
      </c>
      <c r="L351" s="31">
        <f t="shared" si="49"/>
        <v>0</v>
      </c>
      <c r="M351" s="31">
        <f t="shared" si="49"/>
        <v>0</v>
      </c>
      <c r="N351" s="31">
        <f t="shared" si="49"/>
        <v>0</v>
      </c>
      <c r="O351" s="31">
        <f t="shared" si="49"/>
        <v>0</v>
      </c>
      <c r="P351" s="31">
        <f t="shared" si="49"/>
        <v>0</v>
      </c>
      <c r="Q351" s="31">
        <f t="shared" si="49"/>
        <v>0</v>
      </c>
      <c r="R351" s="31">
        <f t="shared" si="49"/>
        <v>0</v>
      </c>
      <c r="S351" s="31">
        <f t="shared" si="49"/>
        <v>0</v>
      </c>
      <c r="T351" s="31">
        <f t="shared" si="49"/>
        <v>0</v>
      </c>
      <c r="U351" s="31">
        <f t="shared" si="49"/>
        <v>0</v>
      </c>
      <c r="V351" s="31">
        <f t="shared" si="49"/>
        <v>0</v>
      </c>
      <c r="W351" s="31">
        <f t="shared" si="49"/>
        <v>0</v>
      </c>
      <c r="X351" s="31">
        <f t="shared" si="49"/>
        <v>0</v>
      </c>
      <c r="Y351" s="59">
        <f>X351/G345*100</f>
        <v>0</v>
      </c>
    </row>
    <row r="352" spans="1:25" ht="32.25" outlineLevel="6" thickBot="1">
      <c r="A352" s="112" t="s">
        <v>135</v>
      </c>
      <c r="B352" s="19">
        <v>951</v>
      </c>
      <c r="C352" s="11" t="s">
        <v>79</v>
      </c>
      <c r="D352" s="11" t="s">
        <v>263</v>
      </c>
      <c r="E352" s="11" t="s">
        <v>5</v>
      </c>
      <c r="F352" s="11"/>
      <c r="G352" s="12">
        <f>G353</f>
        <v>2000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>
        <v>0</v>
      </c>
      <c r="Y352" s="59" t="e">
        <f>X352/G346*100</f>
        <v>#DIV/0!</v>
      </c>
    </row>
    <row r="353" spans="1:25" ht="32.25" outlineLevel="6" thickBot="1">
      <c r="A353" s="112" t="s">
        <v>136</v>
      </c>
      <c r="B353" s="19">
        <v>951</v>
      </c>
      <c r="C353" s="9" t="s">
        <v>79</v>
      </c>
      <c r="D353" s="9" t="s">
        <v>264</v>
      </c>
      <c r="E353" s="9" t="s">
        <v>5</v>
      </c>
      <c r="F353" s="9"/>
      <c r="G353" s="10">
        <f>G354</f>
        <v>2000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35.25" customHeight="1" outlineLevel="6" thickBot="1">
      <c r="A354" s="114" t="s">
        <v>178</v>
      </c>
      <c r="B354" s="90">
        <v>951</v>
      </c>
      <c r="C354" s="91" t="s">
        <v>79</v>
      </c>
      <c r="D354" s="91" t="s">
        <v>327</v>
      </c>
      <c r="E354" s="91" t="s">
        <v>5</v>
      </c>
      <c r="F354" s="91"/>
      <c r="G354" s="16">
        <f>G355</f>
        <v>2000</v>
      </c>
      <c r="H354" s="29">
        <f aca="true" t="shared" si="50" ref="H354:X354">H355+H360</f>
        <v>0</v>
      </c>
      <c r="I354" s="29">
        <f t="shared" si="50"/>
        <v>0</v>
      </c>
      <c r="J354" s="29">
        <f t="shared" si="50"/>
        <v>0</v>
      </c>
      <c r="K354" s="29">
        <f t="shared" si="50"/>
        <v>0</v>
      </c>
      <c r="L354" s="29">
        <f t="shared" si="50"/>
        <v>0</v>
      </c>
      <c r="M354" s="29">
        <f t="shared" si="50"/>
        <v>0</v>
      </c>
      <c r="N354" s="29">
        <f t="shared" si="50"/>
        <v>0</v>
      </c>
      <c r="O354" s="29">
        <f t="shared" si="50"/>
        <v>0</v>
      </c>
      <c r="P354" s="29">
        <f t="shared" si="50"/>
        <v>0</v>
      </c>
      <c r="Q354" s="29">
        <f t="shared" si="50"/>
        <v>0</v>
      </c>
      <c r="R354" s="29">
        <f t="shared" si="50"/>
        <v>0</v>
      </c>
      <c r="S354" s="29">
        <f t="shared" si="50"/>
        <v>0</v>
      </c>
      <c r="T354" s="29">
        <f t="shared" si="50"/>
        <v>0</v>
      </c>
      <c r="U354" s="29">
        <f t="shared" si="50"/>
        <v>0</v>
      </c>
      <c r="V354" s="29">
        <f t="shared" si="50"/>
        <v>0</v>
      </c>
      <c r="W354" s="29">
        <f t="shared" si="50"/>
        <v>0</v>
      </c>
      <c r="X354" s="73">
        <f t="shared" si="50"/>
        <v>1410.7881399999999</v>
      </c>
      <c r="Y354" s="59" t="e">
        <f>X354/G348*100</f>
        <v>#DIV/0!</v>
      </c>
    </row>
    <row r="355" spans="1:25" ht="16.5" outlineLevel="6" thickBot="1">
      <c r="A355" s="5" t="s">
        <v>120</v>
      </c>
      <c r="B355" s="21">
        <v>951</v>
      </c>
      <c r="C355" s="6" t="s">
        <v>79</v>
      </c>
      <c r="D355" s="6" t="s">
        <v>327</v>
      </c>
      <c r="E355" s="6" t="s">
        <v>119</v>
      </c>
      <c r="F355" s="6"/>
      <c r="G355" s="7">
        <f>G356</f>
        <v>2000</v>
      </c>
      <c r="H355" s="31">
        <f aca="true" t="shared" si="51" ref="H355:X355">H356</f>
        <v>0</v>
      </c>
      <c r="I355" s="31">
        <f t="shared" si="51"/>
        <v>0</v>
      </c>
      <c r="J355" s="31">
        <f t="shared" si="51"/>
        <v>0</v>
      </c>
      <c r="K355" s="31">
        <f t="shared" si="51"/>
        <v>0</v>
      </c>
      <c r="L355" s="31">
        <f t="shared" si="51"/>
        <v>0</v>
      </c>
      <c r="M355" s="31">
        <f t="shared" si="51"/>
        <v>0</v>
      </c>
      <c r="N355" s="31">
        <f t="shared" si="51"/>
        <v>0</v>
      </c>
      <c r="O355" s="31">
        <f t="shared" si="51"/>
        <v>0</v>
      </c>
      <c r="P355" s="31">
        <f t="shared" si="51"/>
        <v>0</v>
      </c>
      <c r="Q355" s="31">
        <f t="shared" si="51"/>
        <v>0</v>
      </c>
      <c r="R355" s="31">
        <f t="shared" si="51"/>
        <v>0</v>
      </c>
      <c r="S355" s="31">
        <f t="shared" si="51"/>
        <v>0</v>
      </c>
      <c r="T355" s="31">
        <f t="shared" si="51"/>
        <v>0</v>
      </c>
      <c r="U355" s="31">
        <f t="shared" si="51"/>
        <v>0</v>
      </c>
      <c r="V355" s="31">
        <f t="shared" si="51"/>
        <v>0</v>
      </c>
      <c r="W355" s="31">
        <f t="shared" si="51"/>
        <v>0</v>
      </c>
      <c r="X355" s="69">
        <f t="shared" si="51"/>
        <v>1362.07314</v>
      </c>
      <c r="Y355" s="59" t="e">
        <f>X355/G349*100</f>
        <v>#DIV/0!</v>
      </c>
    </row>
    <row r="356" spans="1:25" ht="19.5" customHeight="1" outlineLevel="6" thickBot="1">
      <c r="A356" s="99" t="s">
        <v>207</v>
      </c>
      <c r="B356" s="92">
        <v>951</v>
      </c>
      <c r="C356" s="93" t="s">
        <v>79</v>
      </c>
      <c r="D356" s="93" t="s">
        <v>327</v>
      </c>
      <c r="E356" s="93" t="s">
        <v>89</v>
      </c>
      <c r="F356" s="93"/>
      <c r="G356" s="98">
        <v>2000</v>
      </c>
      <c r="H356" s="32">
        <f aca="true" t="shared" si="52" ref="H356:X356">H357</f>
        <v>0</v>
      </c>
      <c r="I356" s="32">
        <f t="shared" si="52"/>
        <v>0</v>
      </c>
      <c r="J356" s="32">
        <f t="shared" si="52"/>
        <v>0</v>
      </c>
      <c r="K356" s="32">
        <f t="shared" si="52"/>
        <v>0</v>
      </c>
      <c r="L356" s="32">
        <f t="shared" si="52"/>
        <v>0</v>
      </c>
      <c r="M356" s="32">
        <f t="shared" si="52"/>
        <v>0</v>
      </c>
      <c r="N356" s="32">
        <f t="shared" si="52"/>
        <v>0</v>
      </c>
      <c r="O356" s="32">
        <f t="shared" si="52"/>
        <v>0</v>
      </c>
      <c r="P356" s="32">
        <f t="shared" si="52"/>
        <v>0</v>
      </c>
      <c r="Q356" s="32">
        <f t="shared" si="52"/>
        <v>0</v>
      </c>
      <c r="R356" s="32">
        <f t="shared" si="52"/>
        <v>0</v>
      </c>
      <c r="S356" s="32">
        <f t="shared" si="52"/>
        <v>0</v>
      </c>
      <c r="T356" s="32">
        <f t="shared" si="52"/>
        <v>0</v>
      </c>
      <c r="U356" s="32">
        <f t="shared" si="52"/>
        <v>0</v>
      </c>
      <c r="V356" s="32">
        <f t="shared" si="52"/>
        <v>0</v>
      </c>
      <c r="W356" s="32">
        <f t="shared" si="52"/>
        <v>0</v>
      </c>
      <c r="X356" s="70">
        <f t="shared" si="52"/>
        <v>1362.07314</v>
      </c>
      <c r="Y356" s="59">
        <f>X356/G350*100</f>
        <v>68.103657</v>
      </c>
    </row>
    <row r="357" spans="1:25" ht="16.5" outlineLevel="6" thickBot="1">
      <c r="A357" s="124" t="s">
        <v>70</v>
      </c>
      <c r="B357" s="18">
        <v>951</v>
      </c>
      <c r="C357" s="39" t="s">
        <v>71</v>
      </c>
      <c r="D357" s="39" t="s">
        <v>262</v>
      </c>
      <c r="E357" s="39" t="s">
        <v>5</v>
      </c>
      <c r="F357" s="39"/>
      <c r="G357" s="119">
        <f>G358</f>
        <v>0</v>
      </c>
      <c r="H357" s="34">
        <f aca="true" t="shared" si="53" ref="H357:X357">H359</f>
        <v>0</v>
      </c>
      <c r="I357" s="34">
        <f t="shared" si="53"/>
        <v>0</v>
      </c>
      <c r="J357" s="34">
        <f t="shared" si="53"/>
        <v>0</v>
      </c>
      <c r="K357" s="34">
        <f t="shared" si="53"/>
        <v>0</v>
      </c>
      <c r="L357" s="34">
        <f t="shared" si="53"/>
        <v>0</v>
      </c>
      <c r="M357" s="34">
        <f t="shared" si="53"/>
        <v>0</v>
      </c>
      <c r="N357" s="34">
        <f t="shared" si="53"/>
        <v>0</v>
      </c>
      <c r="O357" s="34">
        <f t="shared" si="53"/>
        <v>0</v>
      </c>
      <c r="P357" s="34">
        <f t="shared" si="53"/>
        <v>0</v>
      </c>
      <c r="Q357" s="34">
        <f t="shared" si="53"/>
        <v>0</v>
      </c>
      <c r="R357" s="34">
        <f t="shared" si="53"/>
        <v>0</v>
      </c>
      <c r="S357" s="34">
        <f t="shared" si="53"/>
        <v>0</v>
      </c>
      <c r="T357" s="34">
        <f t="shared" si="53"/>
        <v>0</v>
      </c>
      <c r="U357" s="34">
        <f t="shared" si="53"/>
        <v>0</v>
      </c>
      <c r="V357" s="34">
        <f t="shared" si="53"/>
        <v>0</v>
      </c>
      <c r="W357" s="34">
        <f t="shared" si="53"/>
        <v>0</v>
      </c>
      <c r="X357" s="64">
        <f t="shared" si="53"/>
        <v>1362.07314</v>
      </c>
      <c r="Y357" s="59">
        <f>X357/G351*100</f>
        <v>68.103657</v>
      </c>
    </row>
    <row r="358" spans="1:25" ht="32.25" outlineLevel="6" thickBot="1">
      <c r="A358" s="112" t="s">
        <v>135</v>
      </c>
      <c r="B358" s="19">
        <v>951</v>
      </c>
      <c r="C358" s="11" t="s">
        <v>71</v>
      </c>
      <c r="D358" s="11" t="s">
        <v>263</v>
      </c>
      <c r="E358" s="11" t="s">
        <v>5</v>
      </c>
      <c r="F358" s="11"/>
      <c r="G358" s="12">
        <f>G359</f>
        <v>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1"/>
      <c r="Y358" s="59"/>
    </row>
    <row r="359" spans="1:25" ht="32.25" outlineLevel="6" thickBot="1">
      <c r="A359" s="112" t="s">
        <v>136</v>
      </c>
      <c r="B359" s="19">
        <v>951</v>
      </c>
      <c r="C359" s="11" t="s">
        <v>71</v>
      </c>
      <c r="D359" s="11" t="s">
        <v>264</v>
      </c>
      <c r="E359" s="11" t="s">
        <v>5</v>
      </c>
      <c r="F359" s="11"/>
      <c r="G359" s="12">
        <f>G360</f>
        <v>0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5">
        <v>1362.07314</v>
      </c>
      <c r="Y359" s="59">
        <f>X359/G353*100</f>
        <v>68.103657</v>
      </c>
    </row>
    <row r="360" spans="1:25" ht="48" outlineLevel="6" thickBot="1">
      <c r="A360" s="94" t="s">
        <v>179</v>
      </c>
      <c r="B360" s="90">
        <v>951</v>
      </c>
      <c r="C360" s="91" t="s">
        <v>71</v>
      </c>
      <c r="D360" s="91" t="s">
        <v>328</v>
      </c>
      <c r="E360" s="91" t="s">
        <v>5</v>
      </c>
      <c r="F360" s="91"/>
      <c r="G360" s="16">
        <f>G361</f>
        <v>0</v>
      </c>
      <c r="H360" s="31">
        <f aca="true" t="shared" si="54" ref="H360:X362">H361</f>
        <v>0</v>
      </c>
      <c r="I360" s="31">
        <f t="shared" si="54"/>
        <v>0</v>
      </c>
      <c r="J360" s="31">
        <f t="shared" si="54"/>
        <v>0</v>
      </c>
      <c r="K360" s="31">
        <f t="shared" si="54"/>
        <v>0</v>
      </c>
      <c r="L360" s="31">
        <f t="shared" si="54"/>
        <v>0</v>
      </c>
      <c r="M360" s="31">
        <f t="shared" si="54"/>
        <v>0</v>
      </c>
      <c r="N360" s="31">
        <f t="shared" si="54"/>
        <v>0</v>
      </c>
      <c r="O360" s="31">
        <f t="shared" si="54"/>
        <v>0</v>
      </c>
      <c r="P360" s="31">
        <f t="shared" si="54"/>
        <v>0</v>
      </c>
      <c r="Q360" s="31">
        <f t="shared" si="54"/>
        <v>0</v>
      </c>
      <c r="R360" s="31">
        <f t="shared" si="54"/>
        <v>0</v>
      </c>
      <c r="S360" s="31">
        <f t="shared" si="54"/>
        <v>0</v>
      </c>
      <c r="T360" s="31">
        <f t="shared" si="54"/>
        <v>0</v>
      </c>
      <c r="U360" s="31">
        <f t="shared" si="54"/>
        <v>0</v>
      </c>
      <c r="V360" s="31">
        <f t="shared" si="54"/>
        <v>0</v>
      </c>
      <c r="W360" s="31">
        <f t="shared" si="54"/>
        <v>0</v>
      </c>
      <c r="X360" s="66">
        <f t="shared" si="54"/>
        <v>48.715</v>
      </c>
      <c r="Y360" s="59">
        <f>X360/G354*100</f>
        <v>2.43575</v>
      </c>
    </row>
    <row r="361" spans="1:25" ht="21" customHeight="1" outlineLevel="6" thickBot="1">
      <c r="A361" s="5" t="s">
        <v>100</v>
      </c>
      <c r="B361" s="21">
        <v>951</v>
      </c>
      <c r="C361" s="6" t="s">
        <v>71</v>
      </c>
      <c r="D361" s="6" t="s">
        <v>328</v>
      </c>
      <c r="E361" s="6" t="s">
        <v>95</v>
      </c>
      <c r="F361" s="6"/>
      <c r="G361" s="7">
        <f>G362</f>
        <v>0</v>
      </c>
      <c r="H361" s="32">
        <f t="shared" si="54"/>
        <v>0</v>
      </c>
      <c r="I361" s="32">
        <f t="shared" si="54"/>
        <v>0</v>
      </c>
      <c r="J361" s="32">
        <f t="shared" si="54"/>
        <v>0</v>
      </c>
      <c r="K361" s="32">
        <f t="shared" si="54"/>
        <v>0</v>
      </c>
      <c r="L361" s="32">
        <f t="shared" si="54"/>
        <v>0</v>
      </c>
      <c r="M361" s="32">
        <f t="shared" si="54"/>
        <v>0</v>
      </c>
      <c r="N361" s="32">
        <f t="shared" si="54"/>
        <v>0</v>
      </c>
      <c r="O361" s="32">
        <f t="shared" si="54"/>
        <v>0</v>
      </c>
      <c r="P361" s="32">
        <f t="shared" si="54"/>
        <v>0</v>
      </c>
      <c r="Q361" s="32">
        <f t="shared" si="54"/>
        <v>0</v>
      </c>
      <c r="R361" s="32">
        <f t="shared" si="54"/>
        <v>0</v>
      </c>
      <c r="S361" s="32">
        <f t="shared" si="54"/>
        <v>0</v>
      </c>
      <c r="T361" s="32">
        <f t="shared" si="54"/>
        <v>0</v>
      </c>
      <c r="U361" s="32">
        <f t="shared" si="54"/>
        <v>0</v>
      </c>
      <c r="V361" s="32">
        <f t="shared" si="54"/>
        <v>0</v>
      </c>
      <c r="W361" s="32">
        <f t="shared" si="54"/>
        <v>0</v>
      </c>
      <c r="X361" s="67">
        <f>X362</f>
        <v>48.715</v>
      </c>
      <c r="Y361" s="59">
        <f>X361/G355*100</f>
        <v>2.43575</v>
      </c>
    </row>
    <row r="362" spans="1:25" ht="32.25" outlineLevel="6" thickBot="1">
      <c r="A362" s="88" t="s">
        <v>101</v>
      </c>
      <c r="B362" s="92">
        <v>951</v>
      </c>
      <c r="C362" s="93" t="s">
        <v>71</v>
      </c>
      <c r="D362" s="93" t="s">
        <v>328</v>
      </c>
      <c r="E362" s="93" t="s">
        <v>96</v>
      </c>
      <c r="F362" s="93"/>
      <c r="G362" s="98">
        <v>0</v>
      </c>
      <c r="H362" s="34">
        <f t="shared" si="54"/>
        <v>0</v>
      </c>
      <c r="I362" s="34">
        <f t="shared" si="54"/>
        <v>0</v>
      </c>
      <c r="J362" s="34">
        <f t="shared" si="54"/>
        <v>0</v>
      </c>
      <c r="K362" s="34">
        <f t="shared" si="54"/>
        <v>0</v>
      </c>
      <c r="L362" s="34">
        <f t="shared" si="54"/>
        <v>0</v>
      </c>
      <c r="M362" s="34">
        <f t="shared" si="54"/>
        <v>0</v>
      </c>
      <c r="N362" s="34">
        <f t="shared" si="54"/>
        <v>0</v>
      </c>
      <c r="O362" s="34">
        <f t="shared" si="54"/>
        <v>0</v>
      </c>
      <c r="P362" s="34">
        <f t="shared" si="54"/>
        <v>0</v>
      </c>
      <c r="Q362" s="34">
        <f t="shared" si="54"/>
        <v>0</v>
      </c>
      <c r="R362" s="34">
        <f t="shared" si="54"/>
        <v>0</v>
      </c>
      <c r="S362" s="34">
        <f t="shared" si="54"/>
        <v>0</v>
      </c>
      <c r="T362" s="34">
        <f t="shared" si="54"/>
        <v>0</v>
      </c>
      <c r="U362" s="34">
        <f t="shared" si="54"/>
        <v>0</v>
      </c>
      <c r="V362" s="34">
        <f t="shared" si="54"/>
        <v>0</v>
      </c>
      <c r="W362" s="34">
        <f t="shared" si="54"/>
        <v>0</v>
      </c>
      <c r="X362" s="68">
        <f>X363</f>
        <v>48.715</v>
      </c>
      <c r="Y362" s="59">
        <f>X362/G356*100</f>
        <v>2.43575</v>
      </c>
    </row>
    <row r="363" spans="1:25" ht="32.25" outlineLevel="6" thickBot="1">
      <c r="A363" s="108" t="s">
        <v>78</v>
      </c>
      <c r="B363" s="18">
        <v>951</v>
      </c>
      <c r="C363" s="14" t="s">
        <v>65</v>
      </c>
      <c r="D363" s="14" t="s">
        <v>262</v>
      </c>
      <c r="E363" s="14" t="s">
        <v>5</v>
      </c>
      <c r="F363" s="14"/>
      <c r="G363" s="15">
        <f>G364</f>
        <v>300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48.715</v>
      </c>
      <c r="Y363" s="59" t="e">
        <f>X363/G357*100</f>
        <v>#DIV/0!</v>
      </c>
    </row>
    <row r="364" spans="1:25" ht="16.5" outlineLevel="6" thickBot="1">
      <c r="A364" s="8" t="s">
        <v>180</v>
      </c>
      <c r="B364" s="19">
        <v>951</v>
      </c>
      <c r="C364" s="9" t="s">
        <v>66</v>
      </c>
      <c r="D364" s="9" t="s">
        <v>262</v>
      </c>
      <c r="E364" s="9" t="s">
        <v>5</v>
      </c>
      <c r="F364" s="9"/>
      <c r="G364" s="10">
        <f>G365</f>
        <v>300</v>
      </c>
      <c r="H364" s="101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75"/>
      <c r="Y364" s="59"/>
    </row>
    <row r="365" spans="1:25" ht="32.25" outlineLevel="6" thickBot="1">
      <c r="A365" s="112" t="s">
        <v>135</v>
      </c>
      <c r="B365" s="19">
        <v>951</v>
      </c>
      <c r="C365" s="9" t="s">
        <v>66</v>
      </c>
      <c r="D365" s="9" t="s">
        <v>263</v>
      </c>
      <c r="E365" s="9" t="s">
        <v>5</v>
      </c>
      <c r="F365" s="9"/>
      <c r="G365" s="10">
        <f>G366</f>
        <v>300</v>
      </c>
      <c r="H365" s="29">
        <f aca="true" t="shared" si="55" ref="H365:X368">H366</f>
        <v>0</v>
      </c>
      <c r="I365" s="29">
        <f t="shared" si="55"/>
        <v>0</v>
      </c>
      <c r="J365" s="29">
        <f t="shared" si="55"/>
        <v>0</v>
      </c>
      <c r="K365" s="29">
        <f t="shared" si="55"/>
        <v>0</v>
      </c>
      <c r="L365" s="29">
        <f t="shared" si="55"/>
        <v>0</v>
      </c>
      <c r="M365" s="29">
        <f t="shared" si="55"/>
        <v>0</v>
      </c>
      <c r="N365" s="29">
        <f t="shared" si="55"/>
        <v>0</v>
      </c>
      <c r="O365" s="29">
        <f t="shared" si="55"/>
        <v>0</v>
      </c>
      <c r="P365" s="29">
        <f t="shared" si="55"/>
        <v>0</v>
      </c>
      <c r="Q365" s="29">
        <f t="shared" si="55"/>
        <v>0</v>
      </c>
      <c r="R365" s="29">
        <f t="shared" si="55"/>
        <v>0</v>
      </c>
      <c r="S365" s="29">
        <f t="shared" si="55"/>
        <v>0</v>
      </c>
      <c r="T365" s="29">
        <f t="shared" si="55"/>
        <v>0</v>
      </c>
      <c r="U365" s="29">
        <f t="shared" si="55"/>
        <v>0</v>
      </c>
      <c r="V365" s="29">
        <f t="shared" si="55"/>
        <v>0</v>
      </c>
      <c r="W365" s="29">
        <f t="shared" si="55"/>
        <v>0</v>
      </c>
      <c r="X365" s="73">
        <f t="shared" si="55"/>
        <v>0</v>
      </c>
      <c r="Y365" s="59" t="e">
        <f aca="true" t="shared" si="56" ref="Y365:Y373">X365/G359*100</f>
        <v>#DIV/0!</v>
      </c>
    </row>
    <row r="366" spans="1:25" ht="32.25" outlineLevel="6" thickBot="1">
      <c r="A366" s="112" t="s">
        <v>136</v>
      </c>
      <c r="B366" s="19">
        <v>951</v>
      </c>
      <c r="C366" s="11" t="s">
        <v>66</v>
      </c>
      <c r="D366" s="11" t="s">
        <v>264</v>
      </c>
      <c r="E366" s="11" t="s">
        <v>5</v>
      </c>
      <c r="F366" s="11"/>
      <c r="G366" s="12">
        <f>G367</f>
        <v>300</v>
      </c>
      <c r="H366" s="31">
        <f t="shared" si="55"/>
        <v>0</v>
      </c>
      <c r="I366" s="31">
        <f t="shared" si="55"/>
        <v>0</v>
      </c>
      <c r="J366" s="31">
        <f t="shared" si="55"/>
        <v>0</v>
      </c>
      <c r="K366" s="31">
        <f t="shared" si="55"/>
        <v>0</v>
      </c>
      <c r="L366" s="31">
        <f t="shared" si="55"/>
        <v>0</v>
      </c>
      <c r="M366" s="31">
        <f t="shared" si="55"/>
        <v>0</v>
      </c>
      <c r="N366" s="31">
        <f t="shared" si="55"/>
        <v>0</v>
      </c>
      <c r="O366" s="31">
        <f t="shared" si="55"/>
        <v>0</v>
      </c>
      <c r="P366" s="31">
        <f t="shared" si="55"/>
        <v>0</v>
      </c>
      <c r="Q366" s="31">
        <f t="shared" si="55"/>
        <v>0</v>
      </c>
      <c r="R366" s="31">
        <f t="shared" si="55"/>
        <v>0</v>
      </c>
      <c r="S366" s="31">
        <f t="shared" si="55"/>
        <v>0</v>
      </c>
      <c r="T366" s="31">
        <f t="shared" si="55"/>
        <v>0</v>
      </c>
      <c r="U366" s="31">
        <f t="shared" si="55"/>
        <v>0</v>
      </c>
      <c r="V366" s="31">
        <f t="shared" si="55"/>
        <v>0</v>
      </c>
      <c r="W366" s="31">
        <f t="shared" si="55"/>
        <v>0</v>
      </c>
      <c r="X366" s="66">
        <f t="shared" si="55"/>
        <v>0</v>
      </c>
      <c r="Y366" s="59" t="e">
        <f t="shared" si="56"/>
        <v>#DIV/0!</v>
      </c>
    </row>
    <row r="367" spans="1:25" ht="32.25" outlineLevel="6" thickBot="1">
      <c r="A367" s="94" t="s">
        <v>181</v>
      </c>
      <c r="B367" s="90">
        <v>951</v>
      </c>
      <c r="C367" s="91" t="s">
        <v>66</v>
      </c>
      <c r="D367" s="91" t="s">
        <v>329</v>
      </c>
      <c r="E367" s="91" t="s">
        <v>5</v>
      </c>
      <c r="F367" s="91"/>
      <c r="G367" s="16">
        <f>G368</f>
        <v>300</v>
      </c>
      <c r="H367" s="32">
        <f t="shared" si="55"/>
        <v>0</v>
      </c>
      <c r="I367" s="32">
        <f t="shared" si="55"/>
        <v>0</v>
      </c>
      <c r="J367" s="32">
        <f t="shared" si="55"/>
        <v>0</v>
      </c>
      <c r="K367" s="32">
        <f t="shared" si="55"/>
        <v>0</v>
      </c>
      <c r="L367" s="32">
        <f t="shared" si="55"/>
        <v>0</v>
      </c>
      <c r="M367" s="32">
        <f t="shared" si="55"/>
        <v>0</v>
      </c>
      <c r="N367" s="32">
        <f t="shared" si="55"/>
        <v>0</v>
      </c>
      <c r="O367" s="32">
        <f t="shared" si="55"/>
        <v>0</v>
      </c>
      <c r="P367" s="32">
        <f t="shared" si="55"/>
        <v>0</v>
      </c>
      <c r="Q367" s="32">
        <f t="shared" si="55"/>
        <v>0</v>
      </c>
      <c r="R367" s="32">
        <f t="shared" si="55"/>
        <v>0</v>
      </c>
      <c r="S367" s="32">
        <f t="shared" si="55"/>
        <v>0</v>
      </c>
      <c r="T367" s="32">
        <f t="shared" si="55"/>
        <v>0</v>
      </c>
      <c r="U367" s="32">
        <f t="shared" si="55"/>
        <v>0</v>
      </c>
      <c r="V367" s="32">
        <f t="shared" si="55"/>
        <v>0</v>
      </c>
      <c r="W367" s="32">
        <f t="shared" si="55"/>
        <v>0</v>
      </c>
      <c r="X367" s="67">
        <f t="shared" si="55"/>
        <v>0</v>
      </c>
      <c r="Y367" s="59" t="e">
        <f t="shared" si="56"/>
        <v>#DIV/0!</v>
      </c>
    </row>
    <row r="368" spans="1:25" ht="16.5" outlineLevel="6" thickBot="1">
      <c r="A368" s="5" t="s">
        <v>128</v>
      </c>
      <c r="B368" s="21">
        <v>951</v>
      </c>
      <c r="C368" s="6" t="s">
        <v>66</v>
      </c>
      <c r="D368" s="6" t="s">
        <v>329</v>
      </c>
      <c r="E368" s="6" t="s">
        <v>224</v>
      </c>
      <c r="F368" s="6"/>
      <c r="G368" s="7">
        <v>300</v>
      </c>
      <c r="H368" s="34">
        <f t="shared" si="55"/>
        <v>0</v>
      </c>
      <c r="I368" s="34">
        <f t="shared" si="55"/>
        <v>0</v>
      </c>
      <c r="J368" s="34">
        <f t="shared" si="55"/>
        <v>0</v>
      </c>
      <c r="K368" s="34">
        <f t="shared" si="55"/>
        <v>0</v>
      </c>
      <c r="L368" s="34">
        <f t="shared" si="55"/>
        <v>0</v>
      </c>
      <c r="M368" s="34">
        <f t="shared" si="55"/>
        <v>0</v>
      </c>
      <c r="N368" s="34">
        <f t="shared" si="55"/>
        <v>0</v>
      </c>
      <c r="O368" s="34">
        <f t="shared" si="55"/>
        <v>0</v>
      </c>
      <c r="P368" s="34">
        <f t="shared" si="55"/>
        <v>0</v>
      </c>
      <c r="Q368" s="34">
        <f t="shared" si="55"/>
        <v>0</v>
      </c>
      <c r="R368" s="34">
        <f t="shared" si="55"/>
        <v>0</v>
      </c>
      <c r="S368" s="34">
        <f t="shared" si="55"/>
        <v>0</v>
      </c>
      <c r="T368" s="34">
        <f t="shared" si="55"/>
        <v>0</v>
      </c>
      <c r="U368" s="34">
        <f t="shared" si="55"/>
        <v>0</v>
      </c>
      <c r="V368" s="34">
        <f t="shared" si="55"/>
        <v>0</v>
      </c>
      <c r="W368" s="34">
        <f t="shared" si="55"/>
        <v>0</v>
      </c>
      <c r="X368" s="68">
        <f t="shared" si="55"/>
        <v>0</v>
      </c>
      <c r="Y368" s="59" t="e">
        <f t="shared" si="56"/>
        <v>#DIV/0!</v>
      </c>
    </row>
    <row r="369" spans="1:25" ht="63.75" outlineLevel="6" thickBot="1">
      <c r="A369" s="108" t="s">
        <v>73</v>
      </c>
      <c r="B369" s="18">
        <v>951</v>
      </c>
      <c r="C369" s="14" t="s">
        <v>74</v>
      </c>
      <c r="D369" s="14" t="s">
        <v>262</v>
      </c>
      <c r="E369" s="14" t="s">
        <v>5</v>
      </c>
      <c r="F369" s="14"/>
      <c r="G369" s="142">
        <f aca="true" t="shared" si="57" ref="G369:G374">G370</f>
        <v>21210</v>
      </c>
      <c r="H369" s="25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43"/>
      <c r="X369" s="65">
        <v>0</v>
      </c>
      <c r="Y369" s="59">
        <f t="shared" si="56"/>
        <v>0</v>
      </c>
    </row>
    <row r="370" spans="1:25" ht="48" outlineLevel="6" thickBot="1">
      <c r="A370" s="112" t="s">
        <v>76</v>
      </c>
      <c r="B370" s="19">
        <v>951</v>
      </c>
      <c r="C370" s="9" t="s">
        <v>75</v>
      </c>
      <c r="D370" s="9" t="s">
        <v>262</v>
      </c>
      <c r="E370" s="9" t="s">
        <v>5</v>
      </c>
      <c r="F370" s="9"/>
      <c r="G370" s="143">
        <f t="shared" si="57"/>
        <v>21210</v>
      </c>
      <c r="H370" s="29" t="e">
        <f aca="true" t="shared" si="58" ref="H370:X372">H371</f>
        <v>#REF!</v>
      </c>
      <c r="I370" s="29" t="e">
        <f t="shared" si="58"/>
        <v>#REF!</v>
      </c>
      <c r="J370" s="29" t="e">
        <f t="shared" si="58"/>
        <v>#REF!</v>
      </c>
      <c r="K370" s="29" t="e">
        <f t="shared" si="58"/>
        <v>#REF!</v>
      </c>
      <c r="L370" s="29" t="e">
        <f t="shared" si="58"/>
        <v>#REF!</v>
      </c>
      <c r="M370" s="29" t="e">
        <f t="shared" si="58"/>
        <v>#REF!</v>
      </c>
      <c r="N370" s="29" t="e">
        <f t="shared" si="58"/>
        <v>#REF!</v>
      </c>
      <c r="O370" s="29" t="e">
        <f t="shared" si="58"/>
        <v>#REF!</v>
      </c>
      <c r="P370" s="29" t="e">
        <f t="shared" si="58"/>
        <v>#REF!</v>
      </c>
      <c r="Q370" s="29" t="e">
        <f t="shared" si="58"/>
        <v>#REF!</v>
      </c>
      <c r="R370" s="29" t="e">
        <f t="shared" si="58"/>
        <v>#REF!</v>
      </c>
      <c r="S370" s="29" t="e">
        <f t="shared" si="58"/>
        <v>#REF!</v>
      </c>
      <c r="T370" s="29" t="e">
        <f t="shared" si="58"/>
        <v>#REF!</v>
      </c>
      <c r="U370" s="29" t="e">
        <f t="shared" si="58"/>
        <v>#REF!</v>
      </c>
      <c r="V370" s="29" t="e">
        <f t="shared" si="58"/>
        <v>#REF!</v>
      </c>
      <c r="W370" s="29" t="e">
        <f t="shared" si="58"/>
        <v>#REF!</v>
      </c>
      <c r="X370" s="73" t="e">
        <f t="shared" si="58"/>
        <v>#REF!</v>
      </c>
      <c r="Y370" s="59" t="e">
        <f t="shared" si="56"/>
        <v>#REF!</v>
      </c>
    </row>
    <row r="371" spans="1:25" ht="32.25" outlineLevel="6" thickBot="1">
      <c r="A371" s="112" t="s">
        <v>135</v>
      </c>
      <c r="B371" s="19">
        <v>951</v>
      </c>
      <c r="C371" s="9" t="s">
        <v>75</v>
      </c>
      <c r="D371" s="9" t="s">
        <v>263</v>
      </c>
      <c r="E371" s="9" t="s">
        <v>5</v>
      </c>
      <c r="F371" s="9"/>
      <c r="G371" s="143">
        <f t="shared" si="57"/>
        <v>21210</v>
      </c>
      <c r="H371" s="31" t="e">
        <f t="shared" si="58"/>
        <v>#REF!</v>
      </c>
      <c r="I371" s="31" t="e">
        <f t="shared" si="58"/>
        <v>#REF!</v>
      </c>
      <c r="J371" s="31" t="e">
        <f t="shared" si="58"/>
        <v>#REF!</v>
      </c>
      <c r="K371" s="31" t="e">
        <f t="shared" si="58"/>
        <v>#REF!</v>
      </c>
      <c r="L371" s="31" t="e">
        <f t="shared" si="58"/>
        <v>#REF!</v>
      </c>
      <c r="M371" s="31" t="e">
        <f t="shared" si="58"/>
        <v>#REF!</v>
      </c>
      <c r="N371" s="31" t="e">
        <f t="shared" si="58"/>
        <v>#REF!</v>
      </c>
      <c r="O371" s="31" t="e">
        <f t="shared" si="58"/>
        <v>#REF!</v>
      </c>
      <c r="P371" s="31" t="e">
        <f t="shared" si="58"/>
        <v>#REF!</v>
      </c>
      <c r="Q371" s="31" t="e">
        <f t="shared" si="58"/>
        <v>#REF!</v>
      </c>
      <c r="R371" s="31" t="e">
        <f t="shared" si="58"/>
        <v>#REF!</v>
      </c>
      <c r="S371" s="31" t="e">
        <f t="shared" si="58"/>
        <v>#REF!</v>
      </c>
      <c r="T371" s="31" t="e">
        <f t="shared" si="58"/>
        <v>#REF!</v>
      </c>
      <c r="U371" s="31" t="e">
        <f t="shared" si="58"/>
        <v>#REF!</v>
      </c>
      <c r="V371" s="31" t="e">
        <f t="shared" si="58"/>
        <v>#REF!</v>
      </c>
      <c r="W371" s="31" t="e">
        <f t="shared" si="58"/>
        <v>#REF!</v>
      </c>
      <c r="X371" s="66" t="e">
        <f t="shared" si="58"/>
        <v>#REF!</v>
      </c>
      <c r="Y371" s="59" t="e">
        <f t="shared" si="56"/>
        <v>#REF!</v>
      </c>
    </row>
    <row r="372" spans="1:25" ht="32.25" outlineLevel="6" thickBot="1">
      <c r="A372" s="112" t="s">
        <v>136</v>
      </c>
      <c r="B372" s="19">
        <v>951</v>
      </c>
      <c r="C372" s="11" t="s">
        <v>75</v>
      </c>
      <c r="D372" s="11" t="s">
        <v>264</v>
      </c>
      <c r="E372" s="11" t="s">
        <v>5</v>
      </c>
      <c r="F372" s="11"/>
      <c r="G372" s="146">
        <f>G373+G376</f>
        <v>21210</v>
      </c>
      <c r="H372" s="32" t="e">
        <f t="shared" si="58"/>
        <v>#REF!</v>
      </c>
      <c r="I372" s="32" t="e">
        <f t="shared" si="58"/>
        <v>#REF!</v>
      </c>
      <c r="J372" s="32" t="e">
        <f t="shared" si="58"/>
        <v>#REF!</v>
      </c>
      <c r="K372" s="32" t="e">
        <f t="shared" si="58"/>
        <v>#REF!</v>
      </c>
      <c r="L372" s="32" t="e">
        <f t="shared" si="58"/>
        <v>#REF!</v>
      </c>
      <c r="M372" s="32" t="e">
        <f t="shared" si="58"/>
        <v>#REF!</v>
      </c>
      <c r="N372" s="32" t="e">
        <f t="shared" si="58"/>
        <v>#REF!</v>
      </c>
      <c r="O372" s="32" t="e">
        <f t="shared" si="58"/>
        <v>#REF!</v>
      </c>
      <c r="P372" s="32" t="e">
        <f t="shared" si="58"/>
        <v>#REF!</v>
      </c>
      <c r="Q372" s="32" t="e">
        <f t="shared" si="58"/>
        <v>#REF!</v>
      </c>
      <c r="R372" s="32" t="e">
        <f t="shared" si="58"/>
        <v>#REF!</v>
      </c>
      <c r="S372" s="32" t="e">
        <f t="shared" si="58"/>
        <v>#REF!</v>
      </c>
      <c r="T372" s="32" t="e">
        <f t="shared" si="58"/>
        <v>#REF!</v>
      </c>
      <c r="U372" s="32" t="e">
        <f t="shared" si="58"/>
        <v>#REF!</v>
      </c>
      <c r="V372" s="32" t="e">
        <f t="shared" si="58"/>
        <v>#REF!</v>
      </c>
      <c r="W372" s="32" t="e">
        <f t="shared" si="58"/>
        <v>#REF!</v>
      </c>
      <c r="X372" s="67" t="e">
        <f t="shared" si="58"/>
        <v>#REF!</v>
      </c>
      <c r="Y372" s="59" t="e">
        <f t="shared" si="56"/>
        <v>#REF!</v>
      </c>
    </row>
    <row r="373" spans="1:25" ht="48" outlineLevel="6" thickBot="1">
      <c r="A373" s="5" t="s">
        <v>182</v>
      </c>
      <c r="B373" s="21">
        <v>951</v>
      </c>
      <c r="C373" s="6" t="s">
        <v>75</v>
      </c>
      <c r="D373" s="6" t="s">
        <v>330</v>
      </c>
      <c r="E373" s="6" t="s">
        <v>5</v>
      </c>
      <c r="F373" s="6"/>
      <c r="G373" s="149">
        <f t="shared" si="57"/>
        <v>3151.866</v>
      </c>
      <c r="H373" s="34" t="e">
        <f>#REF!</f>
        <v>#REF!</v>
      </c>
      <c r="I373" s="34" t="e">
        <f>#REF!</f>
        <v>#REF!</v>
      </c>
      <c r="J373" s="34" t="e">
        <f>#REF!</f>
        <v>#REF!</v>
      </c>
      <c r="K373" s="34" t="e">
        <f>#REF!</f>
        <v>#REF!</v>
      </c>
      <c r="L373" s="34" t="e">
        <f>#REF!</f>
        <v>#REF!</v>
      </c>
      <c r="M373" s="34" t="e">
        <f>#REF!</f>
        <v>#REF!</v>
      </c>
      <c r="N373" s="34" t="e">
        <f>#REF!</f>
        <v>#REF!</v>
      </c>
      <c r="O373" s="34" t="e">
        <f>#REF!</f>
        <v>#REF!</v>
      </c>
      <c r="P373" s="34" t="e">
        <f>#REF!</f>
        <v>#REF!</v>
      </c>
      <c r="Q373" s="34" t="e">
        <f>#REF!</f>
        <v>#REF!</v>
      </c>
      <c r="R373" s="34" t="e">
        <f>#REF!</f>
        <v>#REF!</v>
      </c>
      <c r="S373" s="34" t="e">
        <f>#REF!</f>
        <v>#REF!</v>
      </c>
      <c r="T373" s="34" t="e">
        <f>#REF!</f>
        <v>#REF!</v>
      </c>
      <c r="U373" s="34" t="e">
        <f>#REF!</f>
        <v>#REF!</v>
      </c>
      <c r="V373" s="34" t="e">
        <f>#REF!</f>
        <v>#REF!</v>
      </c>
      <c r="W373" s="34" t="e">
        <f>#REF!</f>
        <v>#REF!</v>
      </c>
      <c r="X373" s="68" t="e">
        <f>#REF!</f>
        <v>#REF!</v>
      </c>
      <c r="Y373" s="59" t="e">
        <f t="shared" si="56"/>
        <v>#REF!</v>
      </c>
    </row>
    <row r="374" spans="1:25" ht="16.5" outlineLevel="6" thickBot="1">
      <c r="A374" s="5" t="s">
        <v>131</v>
      </c>
      <c r="B374" s="21">
        <v>951</v>
      </c>
      <c r="C374" s="6" t="s">
        <v>75</v>
      </c>
      <c r="D374" s="6" t="s">
        <v>330</v>
      </c>
      <c r="E374" s="6" t="s">
        <v>129</v>
      </c>
      <c r="F374" s="6"/>
      <c r="G374" s="149">
        <f t="shared" si="57"/>
        <v>3151.866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88" t="s">
        <v>132</v>
      </c>
      <c r="B375" s="92">
        <v>951</v>
      </c>
      <c r="C375" s="93" t="s">
        <v>75</v>
      </c>
      <c r="D375" s="93" t="s">
        <v>330</v>
      </c>
      <c r="E375" s="93" t="s">
        <v>130</v>
      </c>
      <c r="F375" s="93"/>
      <c r="G375" s="144">
        <v>3151.866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48" outlineLevel="6" thickBot="1">
      <c r="A376" s="5" t="s">
        <v>415</v>
      </c>
      <c r="B376" s="21">
        <v>951</v>
      </c>
      <c r="C376" s="6" t="s">
        <v>75</v>
      </c>
      <c r="D376" s="6" t="s">
        <v>409</v>
      </c>
      <c r="E376" s="6" t="s">
        <v>5</v>
      </c>
      <c r="F376" s="6"/>
      <c r="G376" s="149">
        <f>G377</f>
        <v>18058.134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6.5" outlineLevel="6" thickBot="1">
      <c r="A377" s="5" t="s">
        <v>131</v>
      </c>
      <c r="B377" s="21">
        <v>951</v>
      </c>
      <c r="C377" s="6" t="s">
        <v>75</v>
      </c>
      <c r="D377" s="6" t="s">
        <v>409</v>
      </c>
      <c r="E377" s="6" t="s">
        <v>129</v>
      </c>
      <c r="F377" s="6"/>
      <c r="G377" s="149">
        <f>G378</f>
        <v>18058.134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6.5" outlineLevel="6" thickBot="1">
      <c r="A378" s="88" t="s">
        <v>132</v>
      </c>
      <c r="B378" s="92">
        <v>951</v>
      </c>
      <c r="C378" s="93" t="s">
        <v>75</v>
      </c>
      <c r="D378" s="93" t="s">
        <v>409</v>
      </c>
      <c r="E378" s="93" t="s">
        <v>130</v>
      </c>
      <c r="F378" s="93"/>
      <c r="G378" s="144">
        <v>18058.134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16.5" outlineLevel="6" thickBot="1">
      <c r="A379" s="51"/>
      <c r="B379" s="52"/>
      <c r="C379" s="52"/>
      <c r="D379" s="52"/>
      <c r="E379" s="52"/>
      <c r="F379" s="52"/>
      <c r="G379" s="53"/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43.5" outlineLevel="6" thickBot="1">
      <c r="A380" s="103" t="s">
        <v>63</v>
      </c>
      <c r="B380" s="104" t="s">
        <v>62</v>
      </c>
      <c r="C380" s="104" t="s">
        <v>61</v>
      </c>
      <c r="D380" s="104" t="s">
        <v>262</v>
      </c>
      <c r="E380" s="104" t="s">
        <v>5</v>
      </c>
      <c r="F380" s="105"/>
      <c r="G380" s="166">
        <f>G381+G483</f>
        <v>444964.78799999994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19.5" outlineLevel="6" thickBot="1">
      <c r="A381" s="108" t="s">
        <v>47</v>
      </c>
      <c r="B381" s="18">
        <v>953</v>
      </c>
      <c r="C381" s="14" t="s">
        <v>46</v>
      </c>
      <c r="D381" s="14" t="s">
        <v>262</v>
      </c>
      <c r="E381" s="14" t="s">
        <v>5</v>
      </c>
      <c r="F381" s="14"/>
      <c r="G381" s="167">
        <f>G382+G406+G437+G448+G465</f>
        <v>440758.78799999994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9.5" outlineLevel="6" thickBot="1">
      <c r="A382" s="108" t="s">
        <v>133</v>
      </c>
      <c r="B382" s="18">
        <v>953</v>
      </c>
      <c r="C382" s="14" t="s">
        <v>18</v>
      </c>
      <c r="D382" s="14" t="s">
        <v>262</v>
      </c>
      <c r="E382" s="14" t="s">
        <v>5</v>
      </c>
      <c r="F382" s="14"/>
      <c r="G382" s="167">
        <f>G387+G383</f>
        <v>98037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</row>
    <row r="383" spans="1:25" ht="32.25" outlineLevel="6" thickBot="1">
      <c r="A383" s="112" t="s">
        <v>135</v>
      </c>
      <c r="B383" s="19">
        <v>953</v>
      </c>
      <c r="C383" s="9" t="s">
        <v>18</v>
      </c>
      <c r="D383" s="9" t="s">
        <v>263</v>
      </c>
      <c r="E383" s="9" t="s">
        <v>5</v>
      </c>
      <c r="F383" s="9"/>
      <c r="G383" s="159">
        <f>G384</f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</row>
    <row r="384" spans="1:25" ht="18.75" customHeight="1" outlineLevel="6" thickBot="1">
      <c r="A384" s="112" t="s">
        <v>136</v>
      </c>
      <c r="B384" s="19">
        <v>953</v>
      </c>
      <c r="C384" s="9" t="s">
        <v>18</v>
      </c>
      <c r="D384" s="9" t="s">
        <v>264</v>
      </c>
      <c r="E384" s="9" t="s">
        <v>5</v>
      </c>
      <c r="F384" s="9"/>
      <c r="G384" s="159">
        <f>G385</f>
        <v>0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</row>
    <row r="385" spans="1:25" ht="32.25" outlineLevel="6" thickBot="1">
      <c r="A385" s="94" t="s">
        <v>394</v>
      </c>
      <c r="B385" s="90">
        <v>953</v>
      </c>
      <c r="C385" s="91" t="s">
        <v>18</v>
      </c>
      <c r="D385" s="91" t="s">
        <v>413</v>
      </c>
      <c r="E385" s="91" t="s">
        <v>5</v>
      </c>
      <c r="F385" s="91"/>
      <c r="G385" s="161">
        <f>G386</f>
        <v>0</v>
      </c>
      <c r="H385" s="25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43"/>
      <c r="X385" s="74"/>
      <c r="Y385" s="59">
        <v>0</v>
      </c>
    </row>
    <row r="386" spans="1:25" ht="16.5" outlineLevel="6" thickBot="1">
      <c r="A386" s="5" t="s">
        <v>87</v>
      </c>
      <c r="B386" s="21">
        <v>953</v>
      </c>
      <c r="C386" s="6" t="s">
        <v>18</v>
      </c>
      <c r="D386" s="6" t="s">
        <v>413</v>
      </c>
      <c r="E386" s="6" t="s">
        <v>88</v>
      </c>
      <c r="F386" s="6"/>
      <c r="G386" s="162">
        <v>0</v>
      </c>
      <c r="H386" s="28" t="e">
        <f>H387+#REF!</f>
        <v>#REF!</v>
      </c>
      <c r="I386" s="28" t="e">
        <f>I387+#REF!</f>
        <v>#REF!</v>
      </c>
      <c r="J386" s="28" t="e">
        <f>J387+#REF!</f>
        <v>#REF!</v>
      </c>
      <c r="K386" s="28" t="e">
        <f>K387+#REF!</f>
        <v>#REF!</v>
      </c>
      <c r="L386" s="28" t="e">
        <f>L387+#REF!</f>
        <v>#REF!</v>
      </c>
      <c r="M386" s="28" t="e">
        <f>M387+#REF!</f>
        <v>#REF!</v>
      </c>
      <c r="N386" s="28" t="e">
        <f>N387+#REF!</f>
        <v>#REF!</v>
      </c>
      <c r="O386" s="28" t="e">
        <f>O387+#REF!</f>
        <v>#REF!</v>
      </c>
      <c r="P386" s="28" t="e">
        <f>P387+#REF!</f>
        <v>#REF!</v>
      </c>
      <c r="Q386" s="28" t="e">
        <f>Q387+#REF!</f>
        <v>#REF!</v>
      </c>
      <c r="R386" s="28" t="e">
        <f>R387+#REF!</f>
        <v>#REF!</v>
      </c>
      <c r="S386" s="28" t="e">
        <f>S387+#REF!</f>
        <v>#REF!</v>
      </c>
      <c r="T386" s="28" t="e">
        <f>T387+#REF!</f>
        <v>#REF!</v>
      </c>
      <c r="U386" s="28" t="e">
        <f>U387+#REF!</f>
        <v>#REF!</v>
      </c>
      <c r="V386" s="28" t="e">
        <f>V387+#REF!</f>
        <v>#REF!</v>
      </c>
      <c r="W386" s="28" t="e">
        <f>W387+#REF!</f>
        <v>#REF!</v>
      </c>
      <c r="X386" s="60" t="e">
        <f>X387+#REF!</f>
        <v>#REF!</v>
      </c>
      <c r="Y386" s="59" t="e">
        <f>X386/G380*100</f>
        <v>#REF!</v>
      </c>
    </row>
    <row r="387" spans="1:25" ht="19.5" outlineLevel="6" thickBot="1">
      <c r="A387" s="80" t="s">
        <v>240</v>
      </c>
      <c r="B387" s="19">
        <v>953</v>
      </c>
      <c r="C387" s="9" t="s">
        <v>18</v>
      </c>
      <c r="D387" s="9" t="s">
        <v>331</v>
      </c>
      <c r="E387" s="9" t="s">
        <v>5</v>
      </c>
      <c r="F387" s="9"/>
      <c r="G387" s="159">
        <f>G388+G398+G402</f>
        <v>98037</v>
      </c>
      <c r="H387" s="29" t="e">
        <f>H393+H398+#REF!+H480</f>
        <v>#REF!</v>
      </c>
      <c r="I387" s="29" t="e">
        <f>I393+I398+#REF!+I480</f>
        <v>#REF!</v>
      </c>
      <c r="J387" s="29" t="e">
        <f>J393+J398+#REF!+J480</f>
        <v>#REF!</v>
      </c>
      <c r="K387" s="29" t="e">
        <f>K393+K398+#REF!+K480</f>
        <v>#REF!</v>
      </c>
      <c r="L387" s="29" t="e">
        <f>L393+L398+#REF!+L480</f>
        <v>#REF!</v>
      </c>
      <c r="M387" s="29" t="e">
        <f>M393+M398+#REF!+M480</f>
        <v>#REF!</v>
      </c>
      <c r="N387" s="29" t="e">
        <f>N393+N398+#REF!+N480</f>
        <v>#REF!</v>
      </c>
      <c r="O387" s="29" t="e">
        <f>O393+O398+#REF!+O480</f>
        <v>#REF!</v>
      </c>
      <c r="P387" s="29" t="e">
        <f>P393+P398+#REF!+P480</f>
        <v>#REF!</v>
      </c>
      <c r="Q387" s="29" t="e">
        <f>Q393+Q398+#REF!+Q480</f>
        <v>#REF!</v>
      </c>
      <c r="R387" s="29" t="e">
        <f>R393+R398+#REF!+R480</f>
        <v>#REF!</v>
      </c>
      <c r="S387" s="29" t="e">
        <f>S393+S398+#REF!+S480</f>
        <v>#REF!</v>
      </c>
      <c r="T387" s="29" t="e">
        <f>T393+T398+#REF!+T480</f>
        <v>#REF!</v>
      </c>
      <c r="U387" s="29" t="e">
        <f>U393+U398+#REF!+U480</f>
        <v>#REF!</v>
      </c>
      <c r="V387" s="29" t="e">
        <f>V393+V398+#REF!+V480</f>
        <v>#REF!</v>
      </c>
      <c r="W387" s="29" t="e">
        <f>W393+W398+#REF!+W480</f>
        <v>#REF!</v>
      </c>
      <c r="X387" s="29" t="e">
        <f>X393+X398+#REF!+X480</f>
        <v>#REF!</v>
      </c>
      <c r="Y387" s="59" t="e">
        <f>X387/G381*100</f>
        <v>#REF!</v>
      </c>
    </row>
    <row r="388" spans="1:25" ht="19.5" outlineLevel="6" thickBot="1">
      <c r="A388" s="80" t="s">
        <v>183</v>
      </c>
      <c r="B388" s="19">
        <v>953</v>
      </c>
      <c r="C388" s="11" t="s">
        <v>18</v>
      </c>
      <c r="D388" s="11" t="s">
        <v>332</v>
      </c>
      <c r="E388" s="11" t="s">
        <v>5</v>
      </c>
      <c r="F388" s="11"/>
      <c r="G388" s="160">
        <f>G389+G392+G395</f>
        <v>98037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42"/>
      <c r="Y388" s="59"/>
    </row>
    <row r="389" spans="1:25" ht="32.25" outlineLevel="6" thickBot="1">
      <c r="A389" s="94" t="s">
        <v>159</v>
      </c>
      <c r="B389" s="90">
        <v>953</v>
      </c>
      <c r="C389" s="91" t="s">
        <v>18</v>
      </c>
      <c r="D389" s="91" t="s">
        <v>333</v>
      </c>
      <c r="E389" s="91" t="s">
        <v>5</v>
      </c>
      <c r="F389" s="91"/>
      <c r="G389" s="161">
        <f>G390</f>
        <v>32000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42"/>
      <c r="Y389" s="59"/>
    </row>
    <row r="390" spans="1:25" ht="19.5" outlineLevel="6" thickBot="1">
      <c r="A390" s="5" t="s">
        <v>120</v>
      </c>
      <c r="B390" s="21">
        <v>953</v>
      </c>
      <c r="C390" s="6" t="s">
        <v>18</v>
      </c>
      <c r="D390" s="6" t="s">
        <v>333</v>
      </c>
      <c r="E390" s="6" t="s">
        <v>119</v>
      </c>
      <c r="F390" s="6"/>
      <c r="G390" s="162">
        <f>G391</f>
        <v>32000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42"/>
      <c r="Y390" s="59"/>
    </row>
    <row r="391" spans="1:25" ht="48" outlineLevel="6" thickBot="1">
      <c r="A391" s="99" t="s">
        <v>207</v>
      </c>
      <c r="B391" s="92">
        <v>953</v>
      </c>
      <c r="C391" s="93" t="s">
        <v>18</v>
      </c>
      <c r="D391" s="93" t="s">
        <v>333</v>
      </c>
      <c r="E391" s="93" t="s">
        <v>89</v>
      </c>
      <c r="F391" s="93"/>
      <c r="G391" s="163">
        <v>32000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42"/>
      <c r="Y391" s="59"/>
    </row>
    <row r="392" spans="1:25" ht="63.75" outlineLevel="6" thickBot="1">
      <c r="A392" s="114" t="s">
        <v>184</v>
      </c>
      <c r="B392" s="90">
        <v>953</v>
      </c>
      <c r="C392" s="91" t="s">
        <v>18</v>
      </c>
      <c r="D392" s="91" t="s">
        <v>334</v>
      </c>
      <c r="E392" s="91" t="s">
        <v>5</v>
      </c>
      <c r="F392" s="91"/>
      <c r="G392" s="161">
        <f>G393</f>
        <v>66037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42"/>
      <c r="Y392" s="59"/>
    </row>
    <row r="393" spans="1:25" ht="16.5" outlineLevel="6" thickBot="1">
      <c r="A393" s="5" t="s">
        <v>120</v>
      </c>
      <c r="B393" s="21">
        <v>953</v>
      </c>
      <c r="C393" s="6" t="s">
        <v>18</v>
      </c>
      <c r="D393" s="6" t="s">
        <v>334</v>
      </c>
      <c r="E393" s="6" t="s">
        <v>119</v>
      </c>
      <c r="F393" s="6"/>
      <c r="G393" s="162">
        <f>G394</f>
        <v>66037</v>
      </c>
      <c r="H393" s="32">
        <f aca="true" t="shared" si="59" ref="H393:X393">H394</f>
        <v>0</v>
      </c>
      <c r="I393" s="32">
        <f t="shared" si="59"/>
        <v>0</v>
      </c>
      <c r="J393" s="32">
        <f t="shared" si="59"/>
        <v>0</v>
      </c>
      <c r="K393" s="32">
        <f t="shared" si="59"/>
        <v>0</v>
      </c>
      <c r="L393" s="32">
        <f t="shared" si="59"/>
        <v>0</v>
      </c>
      <c r="M393" s="32">
        <f t="shared" si="59"/>
        <v>0</v>
      </c>
      <c r="N393" s="32">
        <f t="shared" si="59"/>
        <v>0</v>
      </c>
      <c r="O393" s="32">
        <f t="shared" si="59"/>
        <v>0</v>
      </c>
      <c r="P393" s="32">
        <f t="shared" si="59"/>
        <v>0</v>
      </c>
      <c r="Q393" s="32">
        <f t="shared" si="59"/>
        <v>0</v>
      </c>
      <c r="R393" s="32">
        <f t="shared" si="59"/>
        <v>0</v>
      </c>
      <c r="S393" s="32">
        <f t="shared" si="59"/>
        <v>0</v>
      </c>
      <c r="T393" s="32">
        <f t="shared" si="59"/>
        <v>0</v>
      </c>
      <c r="U393" s="32">
        <f t="shared" si="59"/>
        <v>0</v>
      </c>
      <c r="V393" s="32">
        <f t="shared" si="59"/>
        <v>0</v>
      </c>
      <c r="W393" s="32">
        <f t="shared" si="59"/>
        <v>0</v>
      </c>
      <c r="X393" s="67">
        <f t="shared" si="59"/>
        <v>34477.81647</v>
      </c>
      <c r="Y393" s="59">
        <f>X393/G387*100</f>
        <v>35.16816759998776</v>
      </c>
    </row>
    <row r="394" spans="1:25" ht="48" outlineLevel="6" thickBot="1">
      <c r="A394" s="99" t="s">
        <v>207</v>
      </c>
      <c r="B394" s="92">
        <v>953</v>
      </c>
      <c r="C394" s="93" t="s">
        <v>18</v>
      </c>
      <c r="D394" s="93" t="s">
        <v>334</v>
      </c>
      <c r="E394" s="93" t="s">
        <v>89</v>
      </c>
      <c r="F394" s="93"/>
      <c r="G394" s="163">
        <v>66037</v>
      </c>
      <c r="H394" s="34">
        <f aca="true" t="shared" si="60" ref="H394:X394">H396</f>
        <v>0</v>
      </c>
      <c r="I394" s="34">
        <f t="shared" si="60"/>
        <v>0</v>
      </c>
      <c r="J394" s="34">
        <f t="shared" si="60"/>
        <v>0</v>
      </c>
      <c r="K394" s="34">
        <f t="shared" si="60"/>
        <v>0</v>
      </c>
      <c r="L394" s="34">
        <f t="shared" si="60"/>
        <v>0</v>
      </c>
      <c r="M394" s="34">
        <f t="shared" si="60"/>
        <v>0</v>
      </c>
      <c r="N394" s="34">
        <f t="shared" si="60"/>
        <v>0</v>
      </c>
      <c r="O394" s="34">
        <f t="shared" si="60"/>
        <v>0</v>
      </c>
      <c r="P394" s="34">
        <f t="shared" si="60"/>
        <v>0</v>
      </c>
      <c r="Q394" s="34">
        <f t="shared" si="60"/>
        <v>0</v>
      </c>
      <c r="R394" s="34">
        <f t="shared" si="60"/>
        <v>0</v>
      </c>
      <c r="S394" s="34">
        <f t="shared" si="60"/>
        <v>0</v>
      </c>
      <c r="T394" s="34">
        <f t="shared" si="60"/>
        <v>0</v>
      </c>
      <c r="U394" s="34">
        <f t="shared" si="60"/>
        <v>0</v>
      </c>
      <c r="V394" s="34">
        <f t="shared" si="60"/>
        <v>0</v>
      </c>
      <c r="W394" s="34">
        <f t="shared" si="60"/>
        <v>0</v>
      </c>
      <c r="X394" s="68">
        <f t="shared" si="60"/>
        <v>34477.81647</v>
      </c>
      <c r="Y394" s="59">
        <f>X394/G388*100</f>
        <v>35.16816759998776</v>
      </c>
    </row>
    <row r="395" spans="1:25" ht="32.25" outlineLevel="6" thickBot="1">
      <c r="A395" s="125" t="s">
        <v>185</v>
      </c>
      <c r="B395" s="132">
        <v>953</v>
      </c>
      <c r="C395" s="91" t="s">
        <v>18</v>
      </c>
      <c r="D395" s="91" t="s">
        <v>335</v>
      </c>
      <c r="E395" s="91" t="s">
        <v>5</v>
      </c>
      <c r="F395" s="91"/>
      <c r="G395" s="161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16.5" outlineLevel="6" thickBot="1">
      <c r="A396" s="5" t="s">
        <v>120</v>
      </c>
      <c r="B396" s="21">
        <v>953</v>
      </c>
      <c r="C396" s="6" t="s">
        <v>18</v>
      </c>
      <c r="D396" s="6" t="s">
        <v>335</v>
      </c>
      <c r="E396" s="6" t="s">
        <v>119</v>
      </c>
      <c r="F396" s="6"/>
      <c r="G396" s="162">
        <f>G397</f>
        <v>0</v>
      </c>
      <c r="H396" s="26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44"/>
      <c r="X396" s="65">
        <v>34477.81647</v>
      </c>
      <c r="Y396" s="59">
        <f>X396/G390*100</f>
        <v>107.74317646875001</v>
      </c>
    </row>
    <row r="397" spans="1:25" ht="16.5" outlineLevel="6" thickBot="1">
      <c r="A397" s="96" t="s">
        <v>87</v>
      </c>
      <c r="B397" s="134">
        <v>953</v>
      </c>
      <c r="C397" s="93" t="s">
        <v>18</v>
      </c>
      <c r="D397" s="93" t="s">
        <v>335</v>
      </c>
      <c r="E397" s="93" t="s">
        <v>88</v>
      </c>
      <c r="F397" s="93"/>
      <c r="G397" s="163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32.25" outlineLevel="6" thickBot="1">
      <c r="A398" s="135" t="s">
        <v>241</v>
      </c>
      <c r="B398" s="139">
        <v>953</v>
      </c>
      <c r="C398" s="9" t="s">
        <v>18</v>
      </c>
      <c r="D398" s="9" t="s">
        <v>336</v>
      </c>
      <c r="E398" s="9" t="s">
        <v>5</v>
      </c>
      <c r="F398" s="9"/>
      <c r="G398" s="152">
        <f>G399</f>
        <v>0</v>
      </c>
      <c r="H398" s="31" t="e">
        <f>H399+#REF!+H421+H416</f>
        <v>#REF!</v>
      </c>
      <c r="I398" s="31" t="e">
        <f>I399+#REF!+I421+I416</f>
        <v>#REF!</v>
      </c>
      <c r="J398" s="31" t="e">
        <f>J399+#REF!+J421+J416</f>
        <v>#REF!</v>
      </c>
      <c r="K398" s="31" t="e">
        <f>K399+#REF!+K421+K416</f>
        <v>#REF!</v>
      </c>
      <c r="L398" s="31" t="e">
        <f>L399+#REF!+L421+L416</f>
        <v>#REF!</v>
      </c>
      <c r="M398" s="31" t="e">
        <f>M399+#REF!+M421+M416</f>
        <v>#REF!</v>
      </c>
      <c r="N398" s="31" t="e">
        <f>N399+#REF!+N421+N416</f>
        <v>#REF!</v>
      </c>
      <c r="O398" s="31" t="e">
        <f>O399+#REF!+O421+O416</f>
        <v>#REF!</v>
      </c>
      <c r="P398" s="31" t="e">
        <f>P399+#REF!+P421+P416</f>
        <v>#REF!</v>
      </c>
      <c r="Q398" s="31" t="e">
        <f>Q399+#REF!+Q421+Q416</f>
        <v>#REF!</v>
      </c>
      <c r="R398" s="31" t="e">
        <f>R399+#REF!+R421+R416</f>
        <v>#REF!</v>
      </c>
      <c r="S398" s="31" t="e">
        <f>S399+#REF!+S421+S416</f>
        <v>#REF!</v>
      </c>
      <c r="T398" s="31" t="e">
        <f>T399+#REF!+T421+T416</f>
        <v>#REF!</v>
      </c>
      <c r="U398" s="31" t="e">
        <f>U399+#REF!+U421+U416</f>
        <v>#REF!</v>
      </c>
      <c r="V398" s="31" t="e">
        <f>V399+#REF!+V421+V416</f>
        <v>#REF!</v>
      </c>
      <c r="W398" s="31" t="e">
        <f>W399+#REF!+W421+W416</f>
        <v>#REF!</v>
      </c>
      <c r="X398" s="31" t="e">
        <f>X399+#REF!+X421+X416</f>
        <v>#REF!</v>
      </c>
      <c r="Y398" s="59" t="e">
        <f>X398/G392*100</f>
        <v>#REF!</v>
      </c>
    </row>
    <row r="399" spans="1:25" ht="32.25" outlineLevel="6" thickBot="1">
      <c r="A399" s="125" t="s">
        <v>186</v>
      </c>
      <c r="B399" s="132">
        <v>953</v>
      </c>
      <c r="C399" s="91" t="s">
        <v>18</v>
      </c>
      <c r="D399" s="91" t="s">
        <v>337</v>
      </c>
      <c r="E399" s="91" t="s">
        <v>5</v>
      </c>
      <c r="F399" s="91"/>
      <c r="G399" s="153">
        <f>G400</f>
        <v>0</v>
      </c>
      <c r="H399" s="32">
        <f aca="true" t="shared" si="61" ref="H399:X399">H400</f>
        <v>0</v>
      </c>
      <c r="I399" s="32">
        <f t="shared" si="61"/>
        <v>0</v>
      </c>
      <c r="J399" s="32">
        <f t="shared" si="61"/>
        <v>0</v>
      </c>
      <c r="K399" s="32">
        <f t="shared" si="61"/>
        <v>0</v>
      </c>
      <c r="L399" s="32">
        <f t="shared" si="61"/>
        <v>0</v>
      </c>
      <c r="M399" s="32">
        <f t="shared" si="61"/>
        <v>0</v>
      </c>
      <c r="N399" s="32">
        <f t="shared" si="61"/>
        <v>0</v>
      </c>
      <c r="O399" s="32">
        <f t="shared" si="61"/>
        <v>0</v>
      </c>
      <c r="P399" s="32">
        <f t="shared" si="61"/>
        <v>0</v>
      </c>
      <c r="Q399" s="32">
        <f t="shared" si="61"/>
        <v>0</v>
      </c>
      <c r="R399" s="32">
        <f t="shared" si="61"/>
        <v>0</v>
      </c>
      <c r="S399" s="32">
        <f t="shared" si="61"/>
        <v>0</v>
      </c>
      <c r="T399" s="32">
        <f t="shared" si="61"/>
        <v>0</v>
      </c>
      <c r="U399" s="32">
        <f t="shared" si="61"/>
        <v>0</v>
      </c>
      <c r="V399" s="32">
        <f t="shared" si="61"/>
        <v>0</v>
      </c>
      <c r="W399" s="32">
        <f t="shared" si="61"/>
        <v>0</v>
      </c>
      <c r="X399" s="70">
        <f t="shared" si="61"/>
        <v>48148.89725</v>
      </c>
      <c r="Y399" s="59">
        <f>X399/G393*100</f>
        <v>72.91199971228252</v>
      </c>
    </row>
    <row r="400" spans="1:25" ht="16.5" outlineLevel="6" thickBot="1">
      <c r="A400" s="5" t="s">
        <v>120</v>
      </c>
      <c r="B400" s="21">
        <v>953</v>
      </c>
      <c r="C400" s="6" t="s">
        <v>18</v>
      </c>
      <c r="D400" s="6" t="s">
        <v>337</v>
      </c>
      <c r="E400" s="6" t="s">
        <v>119</v>
      </c>
      <c r="F400" s="6"/>
      <c r="G400" s="154">
        <f>G401</f>
        <v>0</v>
      </c>
      <c r="H400" s="34">
        <f aca="true" t="shared" si="62" ref="H400:X400">H411</f>
        <v>0</v>
      </c>
      <c r="I400" s="34">
        <f t="shared" si="62"/>
        <v>0</v>
      </c>
      <c r="J400" s="34">
        <f t="shared" si="62"/>
        <v>0</v>
      </c>
      <c r="K400" s="34">
        <f t="shared" si="62"/>
        <v>0</v>
      </c>
      <c r="L400" s="34">
        <f t="shared" si="62"/>
        <v>0</v>
      </c>
      <c r="M400" s="34">
        <f t="shared" si="62"/>
        <v>0</v>
      </c>
      <c r="N400" s="34">
        <f t="shared" si="62"/>
        <v>0</v>
      </c>
      <c r="O400" s="34">
        <f t="shared" si="62"/>
        <v>0</v>
      </c>
      <c r="P400" s="34">
        <f t="shared" si="62"/>
        <v>0</v>
      </c>
      <c r="Q400" s="34">
        <f t="shared" si="62"/>
        <v>0</v>
      </c>
      <c r="R400" s="34">
        <f t="shared" si="62"/>
        <v>0</v>
      </c>
      <c r="S400" s="34">
        <f t="shared" si="62"/>
        <v>0</v>
      </c>
      <c r="T400" s="34">
        <f t="shared" si="62"/>
        <v>0</v>
      </c>
      <c r="U400" s="34">
        <f t="shared" si="62"/>
        <v>0</v>
      </c>
      <c r="V400" s="34">
        <f t="shared" si="62"/>
        <v>0</v>
      </c>
      <c r="W400" s="34">
        <f t="shared" si="62"/>
        <v>0</v>
      </c>
      <c r="X400" s="68">
        <f t="shared" si="62"/>
        <v>48148.89725</v>
      </c>
      <c r="Y400" s="59">
        <f>X400/G394*100</f>
        <v>72.91199971228252</v>
      </c>
    </row>
    <row r="401" spans="1:25" ht="16.5" outlineLevel="6" thickBot="1">
      <c r="A401" s="96" t="s">
        <v>87</v>
      </c>
      <c r="B401" s="134">
        <v>953</v>
      </c>
      <c r="C401" s="93" t="s">
        <v>18</v>
      </c>
      <c r="D401" s="93" t="s">
        <v>337</v>
      </c>
      <c r="E401" s="93" t="s">
        <v>88</v>
      </c>
      <c r="F401" s="93"/>
      <c r="G401" s="155"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135" t="s">
        <v>378</v>
      </c>
      <c r="B402" s="139">
        <v>953</v>
      </c>
      <c r="C402" s="9" t="s">
        <v>18</v>
      </c>
      <c r="D402" s="9" t="s">
        <v>380</v>
      </c>
      <c r="E402" s="9" t="s">
        <v>5</v>
      </c>
      <c r="F402" s="9"/>
      <c r="G402" s="143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5" customHeight="1" outlineLevel="6" thickBot="1">
      <c r="A403" s="125" t="s">
        <v>379</v>
      </c>
      <c r="B403" s="132">
        <v>953</v>
      </c>
      <c r="C403" s="91" t="s">
        <v>18</v>
      </c>
      <c r="D403" s="91" t="s">
        <v>393</v>
      </c>
      <c r="E403" s="91" t="s">
        <v>5</v>
      </c>
      <c r="F403" s="91"/>
      <c r="G403" s="145">
        <f>G404</f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5" t="s">
        <v>120</v>
      </c>
      <c r="B404" s="21">
        <v>953</v>
      </c>
      <c r="C404" s="6" t="s">
        <v>18</v>
      </c>
      <c r="D404" s="6" t="s">
        <v>393</v>
      </c>
      <c r="E404" s="6" t="s">
        <v>119</v>
      </c>
      <c r="F404" s="6"/>
      <c r="G404" s="149">
        <f>G405</f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16.5" outlineLevel="6" thickBot="1">
      <c r="A405" s="96" t="s">
        <v>87</v>
      </c>
      <c r="B405" s="134">
        <v>953</v>
      </c>
      <c r="C405" s="93" t="s">
        <v>18</v>
      </c>
      <c r="D405" s="93" t="s">
        <v>393</v>
      </c>
      <c r="E405" s="93" t="s">
        <v>88</v>
      </c>
      <c r="F405" s="93"/>
      <c r="G405" s="144">
        <v>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124" t="s">
        <v>39</v>
      </c>
      <c r="B406" s="18">
        <v>953</v>
      </c>
      <c r="C406" s="39" t="s">
        <v>19</v>
      </c>
      <c r="D406" s="39" t="s">
        <v>262</v>
      </c>
      <c r="E406" s="39" t="s">
        <v>5</v>
      </c>
      <c r="F406" s="39"/>
      <c r="G406" s="170">
        <f>G411+G407+G434</f>
        <v>303835.68799999997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32.25" outlineLevel="6" thickBot="1">
      <c r="A407" s="112" t="s">
        <v>135</v>
      </c>
      <c r="B407" s="19">
        <v>953</v>
      </c>
      <c r="C407" s="9" t="s">
        <v>19</v>
      </c>
      <c r="D407" s="9" t="s">
        <v>263</v>
      </c>
      <c r="E407" s="9" t="s">
        <v>5</v>
      </c>
      <c r="F407" s="9"/>
      <c r="G407" s="159">
        <f>G408</f>
        <v>448.588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32.25" outlineLevel="6" thickBot="1">
      <c r="A408" s="112" t="s">
        <v>136</v>
      </c>
      <c r="B408" s="19">
        <v>953</v>
      </c>
      <c r="C408" s="9" t="s">
        <v>19</v>
      </c>
      <c r="D408" s="9" t="s">
        <v>264</v>
      </c>
      <c r="E408" s="9" t="s">
        <v>5</v>
      </c>
      <c r="F408" s="9"/>
      <c r="G408" s="159">
        <f>G409</f>
        <v>448.588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32.25" outlineLevel="6" thickBot="1">
      <c r="A409" s="94" t="s">
        <v>394</v>
      </c>
      <c r="B409" s="90">
        <v>953</v>
      </c>
      <c r="C409" s="91" t="s">
        <v>19</v>
      </c>
      <c r="D409" s="91" t="s">
        <v>395</v>
      </c>
      <c r="E409" s="91" t="s">
        <v>5</v>
      </c>
      <c r="F409" s="91"/>
      <c r="G409" s="145">
        <f>G410</f>
        <v>448.588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6.5" outlineLevel="6" thickBot="1">
      <c r="A410" s="5" t="s">
        <v>87</v>
      </c>
      <c r="B410" s="21">
        <v>953</v>
      </c>
      <c r="C410" s="6" t="s">
        <v>19</v>
      </c>
      <c r="D410" s="6" t="s">
        <v>395</v>
      </c>
      <c r="E410" s="6" t="s">
        <v>88</v>
      </c>
      <c r="F410" s="6"/>
      <c r="G410" s="149">
        <v>448.588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16.5" outlineLevel="6" thickBot="1">
      <c r="A411" s="80" t="s">
        <v>240</v>
      </c>
      <c r="B411" s="19">
        <v>953</v>
      </c>
      <c r="C411" s="9" t="s">
        <v>19</v>
      </c>
      <c r="D411" s="9" t="s">
        <v>331</v>
      </c>
      <c r="E411" s="9" t="s">
        <v>5</v>
      </c>
      <c r="F411" s="9"/>
      <c r="G411" s="159">
        <f>G412</f>
        <v>303387.1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48148.89725</v>
      </c>
      <c r="Y411" s="59" t="e">
        <f>X411/G401*100</f>
        <v>#DIV/0!</v>
      </c>
    </row>
    <row r="412" spans="1:25" ht="16.5" outlineLevel="6" thickBot="1">
      <c r="A412" s="136" t="s">
        <v>187</v>
      </c>
      <c r="B412" s="20">
        <v>953</v>
      </c>
      <c r="C412" s="11" t="s">
        <v>19</v>
      </c>
      <c r="D412" s="11" t="s">
        <v>338</v>
      </c>
      <c r="E412" s="11" t="s">
        <v>5</v>
      </c>
      <c r="F412" s="11"/>
      <c r="G412" s="160">
        <f>G413+G416+G419+G422+G425+G428+G431</f>
        <v>303387.1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32.25" outlineLevel="6" thickBot="1">
      <c r="A413" s="94" t="s">
        <v>159</v>
      </c>
      <c r="B413" s="90">
        <v>953</v>
      </c>
      <c r="C413" s="91" t="s">
        <v>19</v>
      </c>
      <c r="D413" s="91" t="s">
        <v>339</v>
      </c>
      <c r="E413" s="91" t="s">
        <v>5</v>
      </c>
      <c r="F413" s="91"/>
      <c r="G413" s="161">
        <f>G414</f>
        <v>62661.1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16.5" outlineLevel="6" thickBot="1">
      <c r="A414" s="5" t="s">
        <v>120</v>
      </c>
      <c r="B414" s="21">
        <v>953</v>
      </c>
      <c r="C414" s="6" t="s">
        <v>19</v>
      </c>
      <c r="D414" s="6" t="s">
        <v>339</v>
      </c>
      <c r="E414" s="6" t="s">
        <v>119</v>
      </c>
      <c r="F414" s="6"/>
      <c r="G414" s="162">
        <f>G415</f>
        <v>62661.1</v>
      </c>
      <c r="H414" s="2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4"/>
      <c r="X414" s="65">
        <v>19460.04851</v>
      </c>
      <c r="Y414" s="59" t="e">
        <f>X414/#REF!*100</f>
        <v>#REF!</v>
      </c>
    </row>
    <row r="415" spans="1:25" ht="48" outlineLevel="6" thickBot="1">
      <c r="A415" s="99" t="s">
        <v>207</v>
      </c>
      <c r="B415" s="92">
        <v>953</v>
      </c>
      <c r="C415" s="93" t="s">
        <v>19</v>
      </c>
      <c r="D415" s="93" t="s">
        <v>339</v>
      </c>
      <c r="E415" s="93" t="s">
        <v>89</v>
      </c>
      <c r="F415" s="93"/>
      <c r="G415" s="163">
        <v>62661.1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32.25" outlineLevel="6" thickBot="1">
      <c r="A416" s="125" t="s">
        <v>204</v>
      </c>
      <c r="B416" s="90">
        <v>953</v>
      </c>
      <c r="C416" s="91" t="s">
        <v>19</v>
      </c>
      <c r="D416" s="91" t="s">
        <v>345</v>
      </c>
      <c r="E416" s="91" t="s">
        <v>5</v>
      </c>
      <c r="F416" s="91"/>
      <c r="G416" s="161">
        <f>G417</f>
        <v>0</v>
      </c>
      <c r="H416" s="31">
        <f aca="true" t="shared" si="63" ref="H416:X416">H417</f>
        <v>0</v>
      </c>
      <c r="I416" s="31">
        <f t="shared" si="63"/>
        <v>0</v>
      </c>
      <c r="J416" s="31">
        <f t="shared" si="63"/>
        <v>0</v>
      </c>
      <c r="K416" s="31">
        <f t="shared" si="63"/>
        <v>0</v>
      </c>
      <c r="L416" s="31">
        <f t="shared" si="63"/>
        <v>0</v>
      </c>
      <c r="M416" s="31">
        <f t="shared" si="63"/>
        <v>0</v>
      </c>
      <c r="N416" s="31">
        <f t="shared" si="63"/>
        <v>0</v>
      </c>
      <c r="O416" s="31">
        <f t="shared" si="63"/>
        <v>0</v>
      </c>
      <c r="P416" s="31">
        <f t="shared" si="63"/>
        <v>0</v>
      </c>
      <c r="Q416" s="31">
        <f t="shared" si="63"/>
        <v>0</v>
      </c>
      <c r="R416" s="31">
        <f t="shared" si="63"/>
        <v>0</v>
      </c>
      <c r="S416" s="31">
        <f t="shared" si="63"/>
        <v>0</v>
      </c>
      <c r="T416" s="31">
        <f t="shared" si="63"/>
        <v>0</v>
      </c>
      <c r="U416" s="31">
        <f t="shared" si="63"/>
        <v>0</v>
      </c>
      <c r="V416" s="31">
        <f t="shared" si="63"/>
        <v>0</v>
      </c>
      <c r="W416" s="31">
        <f t="shared" si="63"/>
        <v>0</v>
      </c>
      <c r="X416" s="31">
        <f t="shared" si="63"/>
        <v>0</v>
      </c>
      <c r="Y416" s="59">
        <v>0</v>
      </c>
    </row>
    <row r="417" spans="1:25" ht="16.5" outlineLevel="6" thickBot="1">
      <c r="A417" s="5" t="s">
        <v>120</v>
      </c>
      <c r="B417" s="21">
        <v>953</v>
      </c>
      <c r="C417" s="6" t="s">
        <v>19</v>
      </c>
      <c r="D417" s="6" t="s">
        <v>345</v>
      </c>
      <c r="E417" s="6" t="s">
        <v>119</v>
      </c>
      <c r="F417" s="6"/>
      <c r="G417" s="162">
        <f>G418</f>
        <v>0</v>
      </c>
      <c r="H417" s="34">
        <f aca="true" t="shared" si="64" ref="H417:X417">H420</f>
        <v>0</v>
      </c>
      <c r="I417" s="34">
        <f t="shared" si="64"/>
        <v>0</v>
      </c>
      <c r="J417" s="34">
        <f t="shared" si="64"/>
        <v>0</v>
      </c>
      <c r="K417" s="34">
        <f t="shared" si="64"/>
        <v>0</v>
      </c>
      <c r="L417" s="34">
        <f t="shared" si="64"/>
        <v>0</v>
      </c>
      <c r="M417" s="34">
        <f t="shared" si="64"/>
        <v>0</v>
      </c>
      <c r="N417" s="34">
        <f t="shared" si="64"/>
        <v>0</v>
      </c>
      <c r="O417" s="34">
        <f t="shared" si="64"/>
        <v>0</v>
      </c>
      <c r="P417" s="34">
        <f t="shared" si="64"/>
        <v>0</v>
      </c>
      <c r="Q417" s="34">
        <f t="shared" si="64"/>
        <v>0</v>
      </c>
      <c r="R417" s="34">
        <f t="shared" si="64"/>
        <v>0</v>
      </c>
      <c r="S417" s="34">
        <f t="shared" si="64"/>
        <v>0</v>
      </c>
      <c r="T417" s="34">
        <f t="shared" si="64"/>
        <v>0</v>
      </c>
      <c r="U417" s="34">
        <f t="shared" si="64"/>
        <v>0</v>
      </c>
      <c r="V417" s="34">
        <f t="shared" si="64"/>
        <v>0</v>
      </c>
      <c r="W417" s="34">
        <f t="shared" si="64"/>
        <v>0</v>
      </c>
      <c r="X417" s="34">
        <f t="shared" si="64"/>
        <v>0</v>
      </c>
      <c r="Y417" s="59">
        <v>0</v>
      </c>
    </row>
    <row r="418" spans="1:25" ht="16.5" outlineLevel="6" thickBot="1">
      <c r="A418" s="96" t="s">
        <v>87</v>
      </c>
      <c r="B418" s="92">
        <v>953</v>
      </c>
      <c r="C418" s="93" t="s">
        <v>19</v>
      </c>
      <c r="D418" s="93" t="s">
        <v>345</v>
      </c>
      <c r="E418" s="93" t="s">
        <v>88</v>
      </c>
      <c r="F418" s="93"/>
      <c r="G418" s="163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55"/>
      <c r="Y418" s="59"/>
    </row>
    <row r="419" spans="1:25" ht="16.5" outlineLevel="6" thickBot="1">
      <c r="A419" s="125" t="s">
        <v>251</v>
      </c>
      <c r="B419" s="90">
        <v>953</v>
      </c>
      <c r="C419" s="91" t="s">
        <v>19</v>
      </c>
      <c r="D419" s="91" t="s">
        <v>340</v>
      </c>
      <c r="E419" s="91" t="s">
        <v>5</v>
      </c>
      <c r="F419" s="91"/>
      <c r="G419" s="153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55"/>
      <c r="Y419" s="59"/>
    </row>
    <row r="420" spans="1:25" ht="16.5" outlineLevel="6" thickBot="1">
      <c r="A420" s="5" t="s">
        <v>120</v>
      </c>
      <c r="B420" s="21">
        <v>953</v>
      </c>
      <c r="C420" s="6" t="s">
        <v>19</v>
      </c>
      <c r="D420" s="6" t="s">
        <v>340</v>
      </c>
      <c r="E420" s="6" t="s">
        <v>119</v>
      </c>
      <c r="F420" s="6"/>
      <c r="G420" s="154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>
        <v>0</v>
      </c>
      <c r="Y420" s="59">
        <v>0</v>
      </c>
    </row>
    <row r="421" spans="1:25" ht="16.5" outlineLevel="6" thickBot="1">
      <c r="A421" s="96" t="s">
        <v>87</v>
      </c>
      <c r="B421" s="92">
        <v>953</v>
      </c>
      <c r="C421" s="93" t="s">
        <v>19</v>
      </c>
      <c r="D421" s="93" t="s">
        <v>340</v>
      </c>
      <c r="E421" s="93" t="s">
        <v>88</v>
      </c>
      <c r="F421" s="93"/>
      <c r="G421" s="155">
        <v>0</v>
      </c>
      <c r="H421" s="31" t="e">
        <f>#REF!+#REF!+#REF!+H443+H454+#REF!</f>
        <v>#REF!</v>
      </c>
      <c r="I421" s="31" t="e">
        <f>#REF!+#REF!+#REF!+I443+I454+#REF!</f>
        <v>#REF!</v>
      </c>
      <c r="J421" s="31" t="e">
        <f>#REF!+#REF!+#REF!+J443+J454+#REF!</f>
        <v>#REF!</v>
      </c>
      <c r="K421" s="31" t="e">
        <f>#REF!+#REF!+#REF!+K443+K454+#REF!</f>
        <v>#REF!</v>
      </c>
      <c r="L421" s="31" t="e">
        <f>#REF!+#REF!+#REF!+L443+L454+#REF!</f>
        <v>#REF!</v>
      </c>
      <c r="M421" s="31" t="e">
        <f>#REF!+#REF!+#REF!+M443+M454+#REF!</f>
        <v>#REF!</v>
      </c>
      <c r="N421" s="31" t="e">
        <f>#REF!+#REF!+#REF!+N443+N454+#REF!</f>
        <v>#REF!</v>
      </c>
      <c r="O421" s="31" t="e">
        <f>#REF!+#REF!+#REF!+O443+O454+#REF!</f>
        <v>#REF!</v>
      </c>
      <c r="P421" s="31" t="e">
        <f>#REF!+#REF!+#REF!+P443+P454+#REF!</f>
        <v>#REF!</v>
      </c>
      <c r="Q421" s="31" t="e">
        <f>#REF!+#REF!+#REF!+Q443+Q454+#REF!</f>
        <v>#REF!</v>
      </c>
      <c r="R421" s="31" t="e">
        <f>#REF!+#REF!+#REF!+R443+R454+#REF!</f>
        <v>#REF!</v>
      </c>
      <c r="S421" s="31" t="e">
        <f>#REF!+#REF!+#REF!+S443+S454+#REF!</f>
        <v>#REF!</v>
      </c>
      <c r="T421" s="31" t="e">
        <f>#REF!+#REF!+#REF!+T443+T454+#REF!</f>
        <v>#REF!</v>
      </c>
      <c r="U421" s="31" t="e">
        <f>#REF!+#REF!+#REF!+U443+U454+#REF!</f>
        <v>#REF!</v>
      </c>
      <c r="V421" s="31" t="e">
        <f>#REF!+#REF!+#REF!+V443+V454+#REF!</f>
        <v>#REF!</v>
      </c>
      <c r="W421" s="31" t="e">
        <f>#REF!+#REF!+#REF!+W443+W454+#REF!</f>
        <v>#REF!</v>
      </c>
      <c r="X421" s="69" t="e">
        <f>#REF!+#REF!+#REF!+X443+X454+#REF!</f>
        <v>#REF!</v>
      </c>
      <c r="Y421" s="59" t="e">
        <f>X421/G415*100</f>
        <v>#REF!</v>
      </c>
    </row>
    <row r="422" spans="1:25" ht="32.25" outlineLevel="6" thickBot="1">
      <c r="A422" s="137" t="s">
        <v>188</v>
      </c>
      <c r="B422" s="106">
        <v>953</v>
      </c>
      <c r="C422" s="91" t="s">
        <v>19</v>
      </c>
      <c r="D422" s="91" t="s">
        <v>341</v>
      </c>
      <c r="E422" s="91" t="s">
        <v>5</v>
      </c>
      <c r="F422" s="91"/>
      <c r="G422" s="161">
        <f>G423</f>
        <v>5575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5" t="s">
        <v>120</v>
      </c>
      <c r="B423" s="21">
        <v>953</v>
      </c>
      <c r="C423" s="6" t="s">
        <v>19</v>
      </c>
      <c r="D423" s="6" t="s">
        <v>341</v>
      </c>
      <c r="E423" s="6" t="s">
        <v>119</v>
      </c>
      <c r="F423" s="6"/>
      <c r="G423" s="162">
        <f>G424</f>
        <v>5575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48" outlineLevel="6" thickBot="1">
      <c r="A424" s="99" t="s">
        <v>207</v>
      </c>
      <c r="B424" s="92">
        <v>953</v>
      </c>
      <c r="C424" s="93" t="s">
        <v>19</v>
      </c>
      <c r="D424" s="93" t="s">
        <v>341</v>
      </c>
      <c r="E424" s="93" t="s">
        <v>89</v>
      </c>
      <c r="F424" s="93"/>
      <c r="G424" s="163">
        <v>5575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</row>
    <row r="425" spans="1:25" ht="63.75" outlineLevel="6" thickBot="1">
      <c r="A425" s="138" t="s">
        <v>189</v>
      </c>
      <c r="B425" s="140">
        <v>953</v>
      </c>
      <c r="C425" s="107" t="s">
        <v>19</v>
      </c>
      <c r="D425" s="107" t="s">
        <v>342</v>
      </c>
      <c r="E425" s="107" t="s">
        <v>5</v>
      </c>
      <c r="F425" s="107"/>
      <c r="G425" s="169">
        <f>G426</f>
        <v>234151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9"/>
      <c r="Y425" s="59"/>
    </row>
    <row r="426" spans="1:25" ht="23.25" customHeight="1" outlineLevel="6" thickBot="1">
      <c r="A426" s="5" t="s">
        <v>120</v>
      </c>
      <c r="B426" s="21">
        <v>953</v>
      </c>
      <c r="C426" s="6" t="s">
        <v>19</v>
      </c>
      <c r="D426" s="6" t="s">
        <v>342</v>
      </c>
      <c r="E426" s="6" t="s">
        <v>119</v>
      </c>
      <c r="F426" s="6"/>
      <c r="G426" s="162">
        <f>G427</f>
        <v>234151</v>
      </c>
      <c r="H426" s="83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5"/>
      <c r="Y426" s="59"/>
    </row>
    <row r="427" spans="1:25" ht="18.75" customHeight="1" outlineLevel="6" thickBot="1">
      <c r="A427" s="99" t="s">
        <v>207</v>
      </c>
      <c r="B427" s="92">
        <v>953</v>
      </c>
      <c r="C427" s="93" t="s">
        <v>19</v>
      </c>
      <c r="D427" s="93" t="s">
        <v>342</v>
      </c>
      <c r="E427" s="93" t="s">
        <v>89</v>
      </c>
      <c r="F427" s="93"/>
      <c r="G427" s="163">
        <v>234151</v>
      </c>
      <c r="H427" s="83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5"/>
      <c r="Y427" s="59"/>
    </row>
    <row r="428" spans="1:25" ht="19.5" customHeight="1" outlineLevel="6" thickBot="1">
      <c r="A428" s="114" t="s">
        <v>396</v>
      </c>
      <c r="B428" s="90">
        <v>953</v>
      </c>
      <c r="C428" s="91" t="s">
        <v>19</v>
      </c>
      <c r="D428" s="91" t="s">
        <v>397</v>
      </c>
      <c r="E428" s="91" t="s">
        <v>5</v>
      </c>
      <c r="F428" s="91"/>
      <c r="G428" s="161">
        <f>G429</f>
        <v>0</v>
      </c>
      <c r="H428" s="83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5"/>
      <c r="Y428" s="59"/>
    </row>
    <row r="429" spans="1:25" ht="20.25" customHeight="1" outlineLevel="6" thickBot="1">
      <c r="A429" s="5" t="s">
        <v>120</v>
      </c>
      <c r="B429" s="21">
        <v>953</v>
      </c>
      <c r="C429" s="6" t="s">
        <v>19</v>
      </c>
      <c r="D429" s="6" t="s">
        <v>397</v>
      </c>
      <c r="E429" s="6" t="s">
        <v>119</v>
      </c>
      <c r="F429" s="6"/>
      <c r="G429" s="162">
        <f>G430</f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>
        <v>2744.868</v>
      </c>
      <c r="Y429" s="59" t="e">
        <f>X429/#REF!*100</f>
        <v>#REF!</v>
      </c>
    </row>
    <row r="430" spans="1:25" ht="16.5" outlineLevel="6" thickBot="1">
      <c r="A430" s="96" t="s">
        <v>87</v>
      </c>
      <c r="B430" s="92">
        <v>953</v>
      </c>
      <c r="C430" s="93" t="s">
        <v>19</v>
      </c>
      <c r="D430" s="93" t="s">
        <v>397</v>
      </c>
      <c r="E430" s="93" t="s">
        <v>88</v>
      </c>
      <c r="F430" s="93"/>
      <c r="G430" s="163"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32.25" outlineLevel="6" thickBot="1">
      <c r="A431" s="114" t="s">
        <v>398</v>
      </c>
      <c r="B431" s="90">
        <v>953</v>
      </c>
      <c r="C431" s="91" t="s">
        <v>19</v>
      </c>
      <c r="D431" s="91" t="s">
        <v>399</v>
      </c>
      <c r="E431" s="91" t="s">
        <v>5</v>
      </c>
      <c r="F431" s="91"/>
      <c r="G431" s="161">
        <f>G432</f>
        <v>1000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16.5" outlineLevel="6" thickBot="1">
      <c r="A432" s="5" t="s">
        <v>120</v>
      </c>
      <c r="B432" s="21">
        <v>953</v>
      </c>
      <c r="C432" s="6" t="s">
        <v>19</v>
      </c>
      <c r="D432" s="6" t="s">
        <v>399</v>
      </c>
      <c r="E432" s="6" t="s">
        <v>119</v>
      </c>
      <c r="F432" s="6"/>
      <c r="G432" s="162">
        <f>G433</f>
        <v>1000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96" t="s">
        <v>87</v>
      </c>
      <c r="B433" s="92">
        <v>953</v>
      </c>
      <c r="C433" s="93" t="s">
        <v>19</v>
      </c>
      <c r="D433" s="93" t="s">
        <v>399</v>
      </c>
      <c r="E433" s="93" t="s">
        <v>88</v>
      </c>
      <c r="F433" s="93"/>
      <c r="G433" s="163">
        <v>1000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80" t="s">
        <v>370</v>
      </c>
      <c r="B434" s="20">
        <v>953</v>
      </c>
      <c r="C434" s="9" t="s">
        <v>19</v>
      </c>
      <c r="D434" s="9" t="s">
        <v>371</v>
      </c>
      <c r="E434" s="9" t="s">
        <v>5</v>
      </c>
      <c r="F434" s="9"/>
      <c r="G434" s="152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9.5" outlineLevel="6" thickBot="1">
      <c r="A435" s="5" t="s">
        <v>120</v>
      </c>
      <c r="B435" s="21">
        <v>953</v>
      </c>
      <c r="C435" s="6" t="s">
        <v>19</v>
      </c>
      <c r="D435" s="6" t="s">
        <v>373</v>
      </c>
      <c r="E435" s="6" t="s">
        <v>374</v>
      </c>
      <c r="F435" s="78"/>
      <c r="G435" s="154">
        <f>G436</f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9.5" outlineLevel="6" thickBot="1">
      <c r="A436" s="96" t="s">
        <v>87</v>
      </c>
      <c r="B436" s="92">
        <v>953</v>
      </c>
      <c r="C436" s="93" t="s">
        <v>19</v>
      </c>
      <c r="D436" s="93" t="s">
        <v>373</v>
      </c>
      <c r="E436" s="93" t="s">
        <v>88</v>
      </c>
      <c r="F436" s="97"/>
      <c r="G436" s="155"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16.5" outlineLevel="6" thickBot="1">
      <c r="A437" s="124" t="s">
        <v>389</v>
      </c>
      <c r="B437" s="39">
        <v>953</v>
      </c>
      <c r="C437" s="39" t="s">
        <v>390</v>
      </c>
      <c r="D437" s="39" t="s">
        <v>262</v>
      </c>
      <c r="E437" s="39" t="s">
        <v>5</v>
      </c>
      <c r="F437" s="39"/>
      <c r="G437" s="157">
        <f>G438+G442</f>
        <v>21000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32.25" outlineLevel="6" thickBot="1">
      <c r="A438" s="112" t="s">
        <v>135</v>
      </c>
      <c r="B438" s="19">
        <v>953</v>
      </c>
      <c r="C438" s="19" t="s">
        <v>390</v>
      </c>
      <c r="D438" s="9" t="s">
        <v>263</v>
      </c>
      <c r="E438" s="9" t="s">
        <v>5</v>
      </c>
      <c r="F438" s="9"/>
      <c r="G438" s="143">
        <f>G439</f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112" t="s">
        <v>136</v>
      </c>
      <c r="B439" s="19">
        <v>953</v>
      </c>
      <c r="C439" s="19" t="s">
        <v>390</v>
      </c>
      <c r="D439" s="9" t="s">
        <v>264</v>
      </c>
      <c r="E439" s="9" t="s">
        <v>5</v>
      </c>
      <c r="F439" s="9"/>
      <c r="G439" s="143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94" t="s">
        <v>394</v>
      </c>
      <c r="B440" s="90">
        <v>953</v>
      </c>
      <c r="C440" s="90" t="s">
        <v>390</v>
      </c>
      <c r="D440" s="91" t="s">
        <v>395</v>
      </c>
      <c r="E440" s="91" t="s">
        <v>5</v>
      </c>
      <c r="F440" s="91"/>
      <c r="G440" s="145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87</v>
      </c>
      <c r="B441" s="21">
        <v>953</v>
      </c>
      <c r="C441" s="21" t="s">
        <v>390</v>
      </c>
      <c r="D441" s="6" t="s">
        <v>395</v>
      </c>
      <c r="E441" s="6" t="s">
        <v>88</v>
      </c>
      <c r="F441" s="6"/>
      <c r="G441" s="149"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80" t="s">
        <v>240</v>
      </c>
      <c r="B442" s="80">
        <v>953</v>
      </c>
      <c r="C442" s="80" t="s">
        <v>390</v>
      </c>
      <c r="D442" s="9" t="s">
        <v>331</v>
      </c>
      <c r="E442" s="9" t="s">
        <v>5</v>
      </c>
      <c r="F442" s="9"/>
      <c r="G442" s="159">
        <f>G443</f>
        <v>21000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3" t="s">
        <v>190</v>
      </c>
      <c r="B443" s="20">
        <v>953</v>
      </c>
      <c r="C443" s="9" t="s">
        <v>390</v>
      </c>
      <c r="D443" s="9" t="s">
        <v>343</v>
      </c>
      <c r="E443" s="9" t="s">
        <v>5</v>
      </c>
      <c r="F443" s="9"/>
      <c r="G443" s="159">
        <f>G444</f>
        <v>21000</v>
      </c>
      <c r="H443" s="32" t="e">
        <f>#REF!</f>
        <v>#REF!</v>
      </c>
      <c r="I443" s="32" t="e">
        <f>#REF!</f>
        <v>#REF!</v>
      </c>
      <c r="J443" s="32" t="e">
        <f>#REF!</f>
        <v>#REF!</v>
      </c>
      <c r="K443" s="32" t="e">
        <f>#REF!</f>
        <v>#REF!</v>
      </c>
      <c r="L443" s="32" t="e">
        <f>#REF!</f>
        <v>#REF!</v>
      </c>
      <c r="M443" s="32" t="e">
        <f>#REF!</f>
        <v>#REF!</v>
      </c>
      <c r="N443" s="32" t="e">
        <f>#REF!</f>
        <v>#REF!</v>
      </c>
      <c r="O443" s="32" t="e">
        <f>#REF!</f>
        <v>#REF!</v>
      </c>
      <c r="P443" s="32" t="e">
        <f>#REF!</f>
        <v>#REF!</v>
      </c>
      <c r="Q443" s="32" t="e">
        <f>#REF!</f>
        <v>#REF!</v>
      </c>
      <c r="R443" s="32" t="e">
        <f>#REF!</f>
        <v>#REF!</v>
      </c>
      <c r="S443" s="32" t="e">
        <f>#REF!</f>
        <v>#REF!</v>
      </c>
      <c r="T443" s="32" t="e">
        <f>#REF!</f>
        <v>#REF!</v>
      </c>
      <c r="U443" s="32" t="e">
        <f>#REF!</f>
        <v>#REF!</v>
      </c>
      <c r="V443" s="32" t="e">
        <f>#REF!</f>
        <v>#REF!</v>
      </c>
      <c r="W443" s="32" t="e">
        <f>#REF!</f>
        <v>#REF!</v>
      </c>
      <c r="X443" s="67" t="e">
        <f>#REF!</f>
        <v>#REF!</v>
      </c>
      <c r="Y443" s="59" t="e">
        <f>X443/G427*100</f>
        <v>#REF!</v>
      </c>
    </row>
    <row r="444" spans="1:25" ht="32.25" outlineLevel="6" thickBot="1">
      <c r="A444" s="94" t="s">
        <v>191</v>
      </c>
      <c r="B444" s="90">
        <v>953</v>
      </c>
      <c r="C444" s="91" t="s">
        <v>390</v>
      </c>
      <c r="D444" s="91" t="s">
        <v>344</v>
      </c>
      <c r="E444" s="91" t="s">
        <v>5</v>
      </c>
      <c r="F444" s="91"/>
      <c r="G444" s="161">
        <f>G445</f>
        <v>21000</v>
      </c>
      <c r="H444" s="83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151"/>
      <c r="Y444" s="59"/>
    </row>
    <row r="445" spans="1:25" ht="16.5" outlineLevel="6" thickBot="1">
      <c r="A445" s="5" t="s">
        <v>120</v>
      </c>
      <c r="B445" s="21">
        <v>953</v>
      </c>
      <c r="C445" s="6" t="s">
        <v>390</v>
      </c>
      <c r="D445" s="6" t="s">
        <v>344</v>
      </c>
      <c r="E445" s="6" t="s">
        <v>119</v>
      </c>
      <c r="F445" s="6"/>
      <c r="G445" s="162">
        <f>G446+G447</f>
        <v>21000</v>
      </c>
      <c r="H445" s="83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151"/>
      <c r="Y445" s="59"/>
    </row>
    <row r="446" spans="1:25" ht="48" outlineLevel="6" thickBot="1">
      <c r="A446" s="99" t="s">
        <v>207</v>
      </c>
      <c r="B446" s="92">
        <v>953</v>
      </c>
      <c r="C446" s="93" t="s">
        <v>390</v>
      </c>
      <c r="D446" s="93" t="s">
        <v>344</v>
      </c>
      <c r="E446" s="93" t="s">
        <v>89</v>
      </c>
      <c r="F446" s="93"/>
      <c r="G446" s="163">
        <v>21000</v>
      </c>
      <c r="H446" s="83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151"/>
      <c r="Y446" s="59"/>
    </row>
    <row r="447" spans="1:25" ht="16.5" outlineLevel="6" thickBot="1">
      <c r="A447" s="96" t="s">
        <v>87</v>
      </c>
      <c r="B447" s="92">
        <v>953</v>
      </c>
      <c r="C447" s="93" t="s">
        <v>390</v>
      </c>
      <c r="D447" s="93" t="s">
        <v>356</v>
      </c>
      <c r="E447" s="93" t="s">
        <v>88</v>
      </c>
      <c r="F447" s="93"/>
      <c r="G447" s="155">
        <v>0</v>
      </c>
      <c r="H447" s="83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151"/>
      <c r="Y447" s="59"/>
    </row>
    <row r="448" spans="1:25" ht="16.5" outlineLevel="6" thickBot="1">
      <c r="A448" s="124" t="s">
        <v>192</v>
      </c>
      <c r="B448" s="18">
        <v>953</v>
      </c>
      <c r="C448" s="39" t="s">
        <v>20</v>
      </c>
      <c r="D448" s="39" t="s">
        <v>262</v>
      </c>
      <c r="E448" s="39" t="s">
        <v>5</v>
      </c>
      <c r="F448" s="39"/>
      <c r="G448" s="156">
        <f>G449</f>
        <v>4152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8" t="s">
        <v>242</v>
      </c>
      <c r="B449" s="19">
        <v>953</v>
      </c>
      <c r="C449" s="9" t="s">
        <v>20</v>
      </c>
      <c r="D449" s="9" t="s">
        <v>331</v>
      </c>
      <c r="E449" s="9" t="s">
        <v>5</v>
      </c>
      <c r="F449" s="9"/>
      <c r="G449" s="152">
        <f>G450+G462</f>
        <v>4152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102" t="s">
        <v>134</v>
      </c>
      <c r="B450" s="132">
        <v>953</v>
      </c>
      <c r="C450" s="91" t="s">
        <v>20</v>
      </c>
      <c r="D450" s="91" t="s">
        <v>338</v>
      </c>
      <c r="E450" s="91" t="s">
        <v>5</v>
      </c>
      <c r="F450" s="91"/>
      <c r="G450" s="153">
        <f>G451+G454+G457</f>
        <v>3989.4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5.25" customHeight="1" outlineLevel="6" thickBot="1">
      <c r="A451" s="102" t="s">
        <v>193</v>
      </c>
      <c r="B451" s="132">
        <v>953</v>
      </c>
      <c r="C451" s="91" t="s">
        <v>20</v>
      </c>
      <c r="D451" s="91" t="s">
        <v>346</v>
      </c>
      <c r="E451" s="91" t="s">
        <v>5</v>
      </c>
      <c r="F451" s="91"/>
      <c r="G451" s="153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8" customHeight="1" outlineLevel="6" thickBot="1">
      <c r="A452" s="5" t="s">
        <v>100</v>
      </c>
      <c r="B452" s="21">
        <v>953</v>
      </c>
      <c r="C452" s="6" t="s">
        <v>20</v>
      </c>
      <c r="D452" s="6" t="s">
        <v>346</v>
      </c>
      <c r="E452" s="6" t="s">
        <v>95</v>
      </c>
      <c r="F452" s="6"/>
      <c r="G452" s="154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88" t="s">
        <v>101</v>
      </c>
      <c r="B453" s="92">
        <v>953</v>
      </c>
      <c r="C453" s="93" t="s">
        <v>20</v>
      </c>
      <c r="D453" s="93" t="s">
        <v>346</v>
      </c>
      <c r="E453" s="93" t="s">
        <v>96</v>
      </c>
      <c r="F453" s="93"/>
      <c r="G453" s="155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1.5" customHeight="1" outlineLevel="6" thickBot="1">
      <c r="A454" s="102" t="s">
        <v>194</v>
      </c>
      <c r="B454" s="132">
        <v>953</v>
      </c>
      <c r="C454" s="91" t="s">
        <v>20</v>
      </c>
      <c r="D454" s="91" t="s">
        <v>347</v>
      </c>
      <c r="E454" s="91" t="s">
        <v>5</v>
      </c>
      <c r="F454" s="91"/>
      <c r="G454" s="153">
        <f>G455</f>
        <v>900</v>
      </c>
      <c r="H454" s="32">
        <f aca="true" t="shared" si="65" ref="H454:X454">H455</f>
        <v>0</v>
      </c>
      <c r="I454" s="32">
        <f t="shared" si="65"/>
        <v>0</v>
      </c>
      <c r="J454" s="32">
        <f t="shared" si="65"/>
        <v>0</v>
      </c>
      <c r="K454" s="32">
        <f t="shared" si="65"/>
        <v>0</v>
      </c>
      <c r="L454" s="32">
        <f t="shared" si="65"/>
        <v>0</v>
      </c>
      <c r="M454" s="32">
        <f t="shared" si="65"/>
        <v>0</v>
      </c>
      <c r="N454" s="32">
        <f t="shared" si="65"/>
        <v>0</v>
      </c>
      <c r="O454" s="32">
        <f t="shared" si="65"/>
        <v>0</v>
      </c>
      <c r="P454" s="32">
        <f t="shared" si="65"/>
        <v>0</v>
      </c>
      <c r="Q454" s="32">
        <f t="shared" si="65"/>
        <v>0</v>
      </c>
      <c r="R454" s="32">
        <f t="shared" si="65"/>
        <v>0</v>
      </c>
      <c r="S454" s="32">
        <f t="shared" si="65"/>
        <v>0</v>
      </c>
      <c r="T454" s="32">
        <f t="shared" si="65"/>
        <v>0</v>
      </c>
      <c r="U454" s="32">
        <f t="shared" si="65"/>
        <v>0</v>
      </c>
      <c r="V454" s="32">
        <f t="shared" si="65"/>
        <v>0</v>
      </c>
      <c r="W454" s="32">
        <f t="shared" si="65"/>
        <v>0</v>
      </c>
      <c r="X454" s="67">
        <f t="shared" si="65"/>
        <v>82757.514</v>
      </c>
      <c r="Y454" s="59">
        <f>X454/G448*100</f>
        <v>1993.196387283237</v>
      </c>
    </row>
    <row r="455" spans="1:25" ht="21.75" customHeight="1" outlineLevel="6" thickBot="1">
      <c r="A455" s="5" t="s">
        <v>120</v>
      </c>
      <c r="B455" s="21">
        <v>953</v>
      </c>
      <c r="C455" s="6" t="s">
        <v>20</v>
      </c>
      <c r="D455" s="6" t="s">
        <v>347</v>
      </c>
      <c r="E455" s="6" t="s">
        <v>119</v>
      </c>
      <c r="F455" s="6"/>
      <c r="G455" s="154">
        <f>G456</f>
        <v>900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4"/>
      <c r="X455" s="65">
        <v>82757.514</v>
      </c>
      <c r="Y455" s="59">
        <f>X455/G449*100</f>
        <v>1993.196387283237</v>
      </c>
    </row>
    <row r="456" spans="1:25" ht="16.5" outlineLevel="6" thickBot="1">
      <c r="A456" s="96" t="s">
        <v>87</v>
      </c>
      <c r="B456" s="134">
        <v>953</v>
      </c>
      <c r="C456" s="93" t="s">
        <v>20</v>
      </c>
      <c r="D456" s="93" t="s">
        <v>347</v>
      </c>
      <c r="E456" s="93" t="s">
        <v>88</v>
      </c>
      <c r="F456" s="93"/>
      <c r="G456" s="155">
        <v>900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114" t="s">
        <v>195</v>
      </c>
      <c r="B457" s="90">
        <v>953</v>
      </c>
      <c r="C457" s="107" t="s">
        <v>20</v>
      </c>
      <c r="D457" s="107" t="s">
        <v>348</v>
      </c>
      <c r="E457" s="107" t="s">
        <v>5</v>
      </c>
      <c r="F457" s="107"/>
      <c r="G457" s="168">
        <f>G458+G461</f>
        <v>3089.4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5" t="s">
        <v>100</v>
      </c>
      <c r="B458" s="21">
        <v>953</v>
      </c>
      <c r="C458" s="6" t="s">
        <v>20</v>
      </c>
      <c r="D458" s="6" t="s">
        <v>348</v>
      </c>
      <c r="E458" s="6" t="s">
        <v>95</v>
      </c>
      <c r="F458" s="6"/>
      <c r="G458" s="154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88" t="s">
        <v>101</v>
      </c>
      <c r="B459" s="92">
        <v>953</v>
      </c>
      <c r="C459" s="93" t="s">
        <v>20</v>
      </c>
      <c r="D459" s="93" t="s">
        <v>348</v>
      </c>
      <c r="E459" s="93" t="s">
        <v>96</v>
      </c>
      <c r="F459" s="93"/>
      <c r="G459" s="155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120</v>
      </c>
      <c r="B460" s="21">
        <v>953</v>
      </c>
      <c r="C460" s="6" t="s">
        <v>20</v>
      </c>
      <c r="D460" s="6" t="s">
        <v>348</v>
      </c>
      <c r="E460" s="6" t="s">
        <v>119</v>
      </c>
      <c r="F460" s="6"/>
      <c r="G460" s="162">
        <f>G461</f>
        <v>3089.4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99" t="s">
        <v>207</v>
      </c>
      <c r="B461" s="92">
        <v>953</v>
      </c>
      <c r="C461" s="93" t="s">
        <v>20</v>
      </c>
      <c r="D461" s="93" t="s">
        <v>348</v>
      </c>
      <c r="E461" s="93" t="s">
        <v>89</v>
      </c>
      <c r="F461" s="93"/>
      <c r="G461" s="163">
        <v>3089.4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150" t="s">
        <v>196</v>
      </c>
      <c r="B462" s="90">
        <v>953</v>
      </c>
      <c r="C462" s="91" t="s">
        <v>20</v>
      </c>
      <c r="D462" s="91" t="s">
        <v>349</v>
      </c>
      <c r="E462" s="91" t="s">
        <v>5</v>
      </c>
      <c r="F462" s="91"/>
      <c r="G462" s="161">
        <f>G463</f>
        <v>162.6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8.75" customHeight="1" outlineLevel="6" thickBot="1">
      <c r="A463" s="5" t="s">
        <v>124</v>
      </c>
      <c r="B463" s="21">
        <v>953</v>
      </c>
      <c r="C463" s="6" t="s">
        <v>20</v>
      </c>
      <c r="D463" s="6" t="s">
        <v>350</v>
      </c>
      <c r="E463" s="6" t="s">
        <v>122</v>
      </c>
      <c r="F463" s="6"/>
      <c r="G463" s="162">
        <f>G464</f>
        <v>162.6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88" t="s">
        <v>125</v>
      </c>
      <c r="B464" s="92">
        <v>953</v>
      </c>
      <c r="C464" s="93" t="s">
        <v>20</v>
      </c>
      <c r="D464" s="93" t="s">
        <v>350</v>
      </c>
      <c r="E464" s="93" t="s">
        <v>123</v>
      </c>
      <c r="F464" s="93"/>
      <c r="G464" s="163">
        <v>162.6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124" t="s">
        <v>34</v>
      </c>
      <c r="B465" s="18">
        <v>953</v>
      </c>
      <c r="C465" s="39" t="s">
        <v>13</v>
      </c>
      <c r="D465" s="39" t="s">
        <v>262</v>
      </c>
      <c r="E465" s="39" t="s">
        <v>5</v>
      </c>
      <c r="F465" s="39"/>
      <c r="G465" s="156">
        <f>G470+G466</f>
        <v>13734.1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112" t="s">
        <v>135</v>
      </c>
      <c r="B466" s="19">
        <v>953</v>
      </c>
      <c r="C466" s="9" t="s">
        <v>13</v>
      </c>
      <c r="D466" s="9" t="s">
        <v>263</v>
      </c>
      <c r="E466" s="9" t="s">
        <v>5</v>
      </c>
      <c r="F466" s="39"/>
      <c r="G466" s="152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12" t="s">
        <v>136</v>
      </c>
      <c r="B467" s="19">
        <v>953</v>
      </c>
      <c r="C467" s="11" t="s">
        <v>13</v>
      </c>
      <c r="D467" s="11" t="s">
        <v>264</v>
      </c>
      <c r="E467" s="11" t="s">
        <v>5</v>
      </c>
      <c r="F467" s="39"/>
      <c r="G467" s="152">
        <f>G468</f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94" t="s">
        <v>140</v>
      </c>
      <c r="B468" s="90">
        <v>953</v>
      </c>
      <c r="C468" s="91" t="s">
        <v>13</v>
      </c>
      <c r="D468" s="91" t="s">
        <v>268</v>
      </c>
      <c r="E468" s="91" t="s">
        <v>5</v>
      </c>
      <c r="F468" s="91"/>
      <c r="G468" s="145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364</v>
      </c>
      <c r="B469" s="21">
        <v>953</v>
      </c>
      <c r="C469" s="6" t="s">
        <v>13</v>
      </c>
      <c r="D469" s="6" t="s">
        <v>268</v>
      </c>
      <c r="E469" s="6" t="s">
        <v>365</v>
      </c>
      <c r="F469" s="6"/>
      <c r="G469" s="149"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80" t="s">
        <v>240</v>
      </c>
      <c r="B470" s="19">
        <v>953</v>
      </c>
      <c r="C470" s="11" t="s">
        <v>13</v>
      </c>
      <c r="D470" s="11" t="s">
        <v>331</v>
      </c>
      <c r="E470" s="11" t="s">
        <v>5</v>
      </c>
      <c r="F470" s="11"/>
      <c r="G470" s="160">
        <f>G471</f>
        <v>13734.1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0" t="s">
        <v>196</v>
      </c>
      <c r="B471" s="19">
        <v>953</v>
      </c>
      <c r="C471" s="11" t="s">
        <v>13</v>
      </c>
      <c r="D471" s="11" t="s">
        <v>351</v>
      </c>
      <c r="E471" s="11" t="s">
        <v>5</v>
      </c>
      <c r="F471" s="11"/>
      <c r="G471" s="160">
        <f>G472</f>
        <v>13734.1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94" t="s">
        <v>141</v>
      </c>
      <c r="B472" s="90">
        <v>953</v>
      </c>
      <c r="C472" s="91" t="s">
        <v>13</v>
      </c>
      <c r="D472" s="91" t="s">
        <v>352</v>
      </c>
      <c r="E472" s="91" t="s">
        <v>5</v>
      </c>
      <c r="F472" s="91"/>
      <c r="G472" s="161">
        <f>G473+G477+G479</f>
        <v>13734.1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5" t="s">
        <v>112</v>
      </c>
      <c r="B473" s="21">
        <v>953</v>
      </c>
      <c r="C473" s="6" t="s">
        <v>13</v>
      </c>
      <c r="D473" s="6" t="s">
        <v>352</v>
      </c>
      <c r="E473" s="6" t="s">
        <v>111</v>
      </c>
      <c r="F473" s="6"/>
      <c r="G473" s="162">
        <f>G474+G475+G476</f>
        <v>12700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88" t="s">
        <v>258</v>
      </c>
      <c r="B474" s="92">
        <v>953</v>
      </c>
      <c r="C474" s="93" t="s">
        <v>13</v>
      </c>
      <c r="D474" s="93" t="s">
        <v>352</v>
      </c>
      <c r="E474" s="93" t="s">
        <v>113</v>
      </c>
      <c r="F474" s="93"/>
      <c r="G474" s="163">
        <v>9000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32.25" outlineLevel="6" thickBot="1">
      <c r="A475" s="88" t="s">
        <v>260</v>
      </c>
      <c r="B475" s="92">
        <v>953</v>
      </c>
      <c r="C475" s="93" t="s">
        <v>13</v>
      </c>
      <c r="D475" s="93" t="s">
        <v>352</v>
      </c>
      <c r="E475" s="93" t="s">
        <v>114</v>
      </c>
      <c r="F475" s="93"/>
      <c r="G475" s="155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48" outlineLevel="6" thickBot="1">
      <c r="A476" s="88" t="s">
        <v>256</v>
      </c>
      <c r="B476" s="92">
        <v>953</v>
      </c>
      <c r="C476" s="93" t="s">
        <v>13</v>
      </c>
      <c r="D476" s="93" t="s">
        <v>352</v>
      </c>
      <c r="E476" s="93" t="s">
        <v>257</v>
      </c>
      <c r="F476" s="93"/>
      <c r="G476" s="163">
        <v>3700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5" t="s">
        <v>100</v>
      </c>
      <c r="B477" s="21">
        <v>953</v>
      </c>
      <c r="C477" s="6" t="s">
        <v>13</v>
      </c>
      <c r="D477" s="6" t="s">
        <v>352</v>
      </c>
      <c r="E477" s="6" t="s">
        <v>95</v>
      </c>
      <c r="F477" s="6"/>
      <c r="G477" s="154">
        <f>G478</f>
        <v>977.1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customHeight="1" outlineLevel="6" thickBot="1">
      <c r="A478" s="88" t="s">
        <v>101</v>
      </c>
      <c r="B478" s="92">
        <v>953</v>
      </c>
      <c r="C478" s="93" t="s">
        <v>13</v>
      </c>
      <c r="D478" s="93" t="s">
        <v>352</v>
      </c>
      <c r="E478" s="93" t="s">
        <v>96</v>
      </c>
      <c r="F478" s="93"/>
      <c r="G478" s="163">
        <v>977.1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5" t="s">
        <v>102</v>
      </c>
      <c r="B479" s="21">
        <v>953</v>
      </c>
      <c r="C479" s="6" t="s">
        <v>13</v>
      </c>
      <c r="D479" s="6" t="s">
        <v>352</v>
      </c>
      <c r="E479" s="6" t="s">
        <v>97</v>
      </c>
      <c r="F479" s="6"/>
      <c r="G479" s="154">
        <f>G480+G481+G482</f>
        <v>57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88" t="s">
        <v>103</v>
      </c>
      <c r="B480" s="92">
        <v>953</v>
      </c>
      <c r="C480" s="93" t="s">
        <v>13</v>
      </c>
      <c r="D480" s="93" t="s">
        <v>352</v>
      </c>
      <c r="E480" s="93" t="s">
        <v>98</v>
      </c>
      <c r="F480" s="93"/>
      <c r="G480" s="155">
        <v>2</v>
      </c>
      <c r="H480" s="31">
        <f aca="true" t="shared" si="66" ref="H480:X480">H483+H494</f>
        <v>0</v>
      </c>
      <c r="I480" s="31">
        <f t="shared" si="66"/>
        <v>0</v>
      </c>
      <c r="J480" s="31">
        <f t="shared" si="66"/>
        <v>0</v>
      </c>
      <c r="K480" s="31">
        <f t="shared" si="66"/>
        <v>0</v>
      </c>
      <c r="L480" s="31">
        <f t="shared" si="66"/>
        <v>0</v>
      </c>
      <c r="M480" s="31">
        <f t="shared" si="66"/>
        <v>0</v>
      </c>
      <c r="N480" s="31">
        <f t="shared" si="66"/>
        <v>0</v>
      </c>
      <c r="O480" s="31">
        <f t="shared" si="66"/>
        <v>0</v>
      </c>
      <c r="P480" s="31">
        <f t="shared" si="66"/>
        <v>0</v>
      </c>
      <c r="Q480" s="31">
        <f t="shared" si="66"/>
        <v>0</v>
      </c>
      <c r="R480" s="31">
        <f t="shared" si="66"/>
        <v>0</v>
      </c>
      <c r="S480" s="31">
        <f t="shared" si="66"/>
        <v>0</v>
      </c>
      <c r="T480" s="31">
        <f t="shared" si="66"/>
        <v>0</v>
      </c>
      <c r="U480" s="31">
        <f t="shared" si="66"/>
        <v>0</v>
      </c>
      <c r="V480" s="31">
        <f t="shared" si="66"/>
        <v>0</v>
      </c>
      <c r="W480" s="31">
        <f t="shared" si="66"/>
        <v>0</v>
      </c>
      <c r="X480" s="66">
        <f t="shared" si="66"/>
        <v>12003.04085</v>
      </c>
      <c r="Y480" s="59" t="e">
        <f>X480/G475*100</f>
        <v>#DIV/0!</v>
      </c>
    </row>
    <row r="481" spans="1:25" ht="16.5" outlineLevel="6" thickBot="1">
      <c r="A481" s="88" t="s">
        <v>104</v>
      </c>
      <c r="B481" s="92">
        <v>953</v>
      </c>
      <c r="C481" s="93" t="s">
        <v>13</v>
      </c>
      <c r="D481" s="93" t="s">
        <v>352</v>
      </c>
      <c r="E481" s="93" t="s">
        <v>99</v>
      </c>
      <c r="F481" s="93"/>
      <c r="G481" s="155">
        <v>5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66"/>
      <c r="Y481" s="59"/>
    </row>
    <row r="482" spans="1:25" ht="16.5" outlineLevel="6" thickBot="1">
      <c r="A482" s="88" t="s">
        <v>364</v>
      </c>
      <c r="B482" s="92">
        <v>953</v>
      </c>
      <c r="C482" s="93" t="s">
        <v>13</v>
      </c>
      <c r="D482" s="93" t="s">
        <v>352</v>
      </c>
      <c r="E482" s="93" t="s">
        <v>365</v>
      </c>
      <c r="F482" s="93"/>
      <c r="G482" s="155">
        <v>50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6"/>
      <c r="Y482" s="59"/>
    </row>
    <row r="483" spans="1:25" ht="19.5" outlineLevel="6" thickBot="1">
      <c r="A483" s="108" t="s">
        <v>44</v>
      </c>
      <c r="B483" s="18">
        <v>953</v>
      </c>
      <c r="C483" s="14" t="s">
        <v>43</v>
      </c>
      <c r="D483" s="39" t="s">
        <v>262</v>
      </c>
      <c r="E483" s="14" t="s">
        <v>5</v>
      </c>
      <c r="F483" s="14"/>
      <c r="G483" s="167">
        <f>G485</f>
        <v>4206</v>
      </c>
      <c r="H483" s="32">
        <f aca="true" t="shared" si="67" ref="H483:X484">H484</f>
        <v>0</v>
      </c>
      <c r="I483" s="32">
        <f t="shared" si="67"/>
        <v>0</v>
      </c>
      <c r="J483" s="32">
        <f t="shared" si="67"/>
        <v>0</v>
      </c>
      <c r="K483" s="32">
        <f t="shared" si="67"/>
        <v>0</v>
      </c>
      <c r="L483" s="32">
        <f t="shared" si="67"/>
        <v>0</v>
      </c>
      <c r="M483" s="32">
        <f t="shared" si="67"/>
        <v>0</v>
      </c>
      <c r="N483" s="32">
        <f t="shared" si="67"/>
        <v>0</v>
      </c>
      <c r="O483" s="32">
        <f t="shared" si="67"/>
        <v>0</v>
      </c>
      <c r="P483" s="32">
        <f t="shared" si="67"/>
        <v>0</v>
      </c>
      <c r="Q483" s="32">
        <f t="shared" si="67"/>
        <v>0</v>
      </c>
      <c r="R483" s="32">
        <f t="shared" si="67"/>
        <v>0</v>
      </c>
      <c r="S483" s="32">
        <f t="shared" si="67"/>
        <v>0</v>
      </c>
      <c r="T483" s="32">
        <f t="shared" si="67"/>
        <v>0</v>
      </c>
      <c r="U483" s="32">
        <f t="shared" si="67"/>
        <v>0</v>
      </c>
      <c r="V483" s="32">
        <f t="shared" si="67"/>
        <v>0</v>
      </c>
      <c r="W483" s="32">
        <f t="shared" si="67"/>
        <v>0</v>
      </c>
      <c r="X483" s="67">
        <f t="shared" si="67"/>
        <v>12003.04085</v>
      </c>
      <c r="Y483" s="59">
        <f>X483/G477*100</f>
        <v>1228.4352522771464</v>
      </c>
    </row>
    <row r="484" spans="1:25" ht="16.5" outlineLevel="6" thickBot="1">
      <c r="A484" s="124" t="s">
        <v>40</v>
      </c>
      <c r="B484" s="18">
        <v>953</v>
      </c>
      <c r="C484" s="39" t="s">
        <v>21</v>
      </c>
      <c r="D484" s="39" t="s">
        <v>262</v>
      </c>
      <c r="E484" s="39" t="s">
        <v>5</v>
      </c>
      <c r="F484" s="39"/>
      <c r="G484" s="170">
        <f>G485</f>
        <v>4206</v>
      </c>
      <c r="H484" s="34">
        <f t="shared" si="67"/>
        <v>0</v>
      </c>
      <c r="I484" s="34">
        <f t="shared" si="67"/>
        <v>0</v>
      </c>
      <c r="J484" s="34">
        <f t="shared" si="67"/>
        <v>0</v>
      </c>
      <c r="K484" s="34">
        <f t="shared" si="67"/>
        <v>0</v>
      </c>
      <c r="L484" s="34">
        <f t="shared" si="67"/>
        <v>0</v>
      </c>
      <c r="M484" s="34">
        <f t="shared" si="67"/>
        <v>0</v>
      </c>
      <c r="N484" s="34">
        <f t="shared" si="67"/>
        <v>0</v>
      </c>
      <c r="O484" s="34">
        <f t="shared" si="67"/>
        <v>0</v>
      </c>
      <c r="P484" s="34">
        <f t="shared" si="67"/>
        <v>0</v>
      </c>
      <c r="Q484" s="34">
        <f t="shared" si="67"/>
        <v>0</v>
      </c>
      <c r="R484" s="34">
        <f t="shared" si="67"/>
        <v>0</v>
      </c>
      <c r="S484" s="34">
        <f t="shared" si="67"/>
        <v>0</v>
      </c>
      <c r="T484" s="34">
        <f t="shared" si="67"/>
        <v>0</v>
      </c>
      <c r="U484" s="34">
        <f t="shared" si="67"/>
        <v>0</v>
      </c>
      <c r="V484" s="34">
        <f t="shared" si="67"/>
        <v>0</v>
      </c>
      <c r="W484" s="34">
        <f t="shared" si="67"/>
        <v>0</v>
      </c>
      <c r="X484" s="68">
        <f t="shared" si="67"/>
        <v>12003.04085</v>
      </c>
      <c r="Y484" s="59" t="e">
        <f>X484/#REF!*100</f>
        <v>#REF!</v>
      </c>
    </row>
    <row r="485" spans="1:25" ht="32.25" outlineLevel="6" thickBot="1">
      <c r="A485" s="112" t="s">
        <v>135</v>
      </c>
      <c r="B485" s="19">
        <v>953</v>
      </c>
      <c r="C485" s="9" t="s">
        <v>21</v>
      </c>
      <c r="D485" s="9" t="s">
        <v>263</v>
      </c>
      <c r="E485" s="9" t="s">
        <v>5</v>
      </c>
      <c r="F485" s="9"/>
      <c r="G485" s="159">
        <f>G486</f>
        <v>4206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12003.04085</v>
      </c>
      <c r="Y485" s="59">
        <f>X485/G478*100</f>
        <v>1228.4352522771464</v>
      </c>
    </row>
    <row r="486" spans="1:25" ht="32.25" outlineLevel="6" thickBot="1">
      <c r="A486" s="112" t="s">
        <v>136</v>
      </c>
      <c r="B486" s="19">
        <v>953</v>
      </c>
      <c r="C486" s="11" t="s">
        <v>21</v>
      </c>
      <c r="D486" s="11" t="s">
        <v>264</v>
      </c>
      <c r="E486" s="11" t="s">
        <v>5</v>
      </c>
      <c r="F486" s="11"/>
      <c r="G486" s="160">
        <f>G487</f>
        <v>4206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49.5" customHeight="1" outlineLevel="6" thickBot="1">
      <c r="A487" s="114" t="s">
        <v>197</v>
      </c>
      <c r="B487" s="90">
        <v>953</v>
      </c>
      <c r="C487" s="91" t="s">
        <v>21</v>
      </c>
      <c r="D487" s="91" t="s">
        <v>353</v>
      </c>
      <c r="E487" s="91" t="s">
        <v>5</v>
      </c>
      <c r="F487" s="91"/>
      <c r="G487" s="161">
        <f>G488</f>
        <v>4206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9.5" customHeight="1" outlineLevel="6" thickBot="1">
      <c r="A488" s="5" t="s">
        <v>124</v>
      </c>
      <c r="B488" s="21">
        <v>953</v>
      </c>
      <c r="C488" s="6" t="s">
        <v>21</v>
      </c>
      <c r="D488" s="6" t="s">
        <v>353</v>
      </c>
      <c r="E488" s="6" t="s">
        <v>122</v>
      </c>
      <c r="F488" s="6"/>
      <c r="G488" s="162">
        <f>G489</f>
        <v>4206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88" t="s">
        <v>125</v>
      </c>
      <c r="B489" s="92">
        <v>953</v>
      </c>
      <c r="C489" s="93" t="s">
        <v>21</v>
      </c>
      <c r="D489" s="93" t="s">
        <v>353</v>
      </c>
      <c r="E489" s="93" t="s">
        <v>123</v>
      </c>
      <c r="F489" s="93"/>
      <c r="G489" s="163">
        <v>4206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9.5" outlineLevel="6" thickBot="1">
      <c r="A490" s="48" t="s">
        <v>22</v>
      </c>
      <c r="B490" s="48"/>
      <c r="C490" s="48"/>
      <c r="D490" s="48"/>
      <c r="E490" s="48"/>
      <c r="F490" s="48"/>
      <c r="G490" s="147">
        <f>G380+G10</f>
        <v>598939.492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1"/>
      <c r="B491" s="22"/>
      <c r="C491" s="1"/>
      <c r="D491" s="1"/>
      <c r="E491" s="1"/>
      <c r="F491" s="1"/>
      <c r="G491" s="1"/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3"/>
      <c r="B492" s="3"/>
      <c r="C492" s="3"/>
      <c r="D492" s="3"/>
      <c r="E492" s="3"/>
      <c r="F492" s="3"/>
      <c r="G492" s="3"/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8:25" ht="16.5" outlineLevel="6" thickBot="1"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8:25" ht="16.5" outlineLevel="6" thickBot="1">
      <c r="H494" s="32">
        <f aca="true" t="shared" si="68" ref="H494:X494">H495</f>
        <v>0</v>
      </c>
      <c r="I494" s="32">
        <f t="shared" si="68"/>
        <v>0</v>
      </c>
      <c r="J494" s="32">
        <f t="shared" si="68"/>
        <v>0</v>
      </c>
      <c r="K494" s="32">
        <f t="shared" si="68"/>
        <v>0</v>
      </c>
      <c r="L494" s="32">
        <f t="shared" si="68"/>
        <v>0</v>
      </c>
      <c r="M494" s="32">
        <f t="shared" si="68"/>
        <v>0</v>
      </c>
      <c r="N494" s="32">
        <f t="shared" si="68"/>
        <v>0</v>
      </c>
      <c r="O494" s="32">
        <f t="shared" si="68"/>
        <v>0</v>
      </c>
      <c r="P494" s="32">
        <f t="shared" si="68"/>
        <v>0</v>
      </c>
      <c r="Q494" s="32">
        <f t="shared" si="68"/>
        <v>0</v>
      </c>
      <c r="R494" s="32">
        <f t="shared" si="68"/>
        <v>0</v>
      </c>
      <c r="S494" s="32">
        <f t="shared" si="68"/>
        <v>0</v>
      </c>
      <c r="T494" s="32">
        <f t="shared" si="68"/>
        <v>0</v>
      </c>
      <c r="U494" s="32">
        <f t="shared" si="68"/>
        <v>0</v>
      </c>
      <c r="V494" s="32">
        <f t="shared" si="68"/>
        <v>0</v>
      </c>
      <c r="W494" s="32">
        <f t="shared" si="68"/>
        <v>0</v>
      </c>
      <c r="X494" s="67">
        <f t="shared" si="68"/>
        <v>0</v>
      </c>
      <c r="Y494" s="59">
        <v>0</v>
      </c>
    </row>
    <row r="495" spans="8:25" ht="15.75" outlineLevel="6"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4"/>
      <c r="X495" s="65">
        <v>0</v>
      </c>
      <c r="Y495" s="59">
        <v>0</v>
      </c>
    </row>
    <row r="496" spans="8:25" ht="18.75">
      <c r="H496" s="38" t="e">
        <f>#REF!+#REF!+H386+H10</f>
        <v>#REF!</v>
      </c>
      <c r="I496" s="38" t="e">
        <f>#REF!+#REF!+I386+I10</f>
        <v>#REF!</v>
      </c>
      <c r="J496" s="38" t="e">
        <f>#REF!+#REF!+J386+J10</f>
        <v>#REF!</v>
      </c>
      <c r="K496" s="38" t="e">
        <f>#REF!+#REF!+K386+K10</f>
        <v>#REF!</v>
      </c>
      <c r="L496" s="38" t="e">
        <f>#REF!+#REF!+L386+L10</f>
        <v>#REF!</v>
      </c>
      <c r="M496" s="38" t="e">
        <f>#REF!+#REF!+M386+M10</f>
        <v>#REF!</v>
      </c>
      <c r="N496" s="38" t="e">
        <f>#REF!+#REF!+N386+N10</f>
        <v>#REF!</v>
      </c>
      <c r="O496" s="38" t="e">
        <f>#REF!+#REF!+O386+O10</f>
        <v>#REF!</v>
      </c>
      <c r="P496" s="38" t="e">
        <f>#REF!+#REF!+P386+P10</f>
        <v>#REF!</v>
      </c>
      <c r="Q496" s="38" t="e">
        <f>#REF!+#REF!+Q386+Q10</f>
        <v>#REF!</v>
      </c>
      <c r="R496" s="38" t="e">
        <f>#REF!+#REF!+R386+R10</f>
        <v>#REF!</v>
      </c>
      <c r="S496" s="38" t="e">
        <f>#REF!+#REF!+S386+S10</f>
        <v>#REF!</v>
      </c>
      <c r="T496" s="38" t="e">
        <f>#REF!+#REF!+T386+T10</f>
        <v>#REF!</v>
      </c>
      <c r="U496" s="38" t="e">
        <f>#REF!+#REF!+U386+U10</f>
        <v>#REF!</v>
      </c>
      <c r="V496" s="38" t="e">
        <f>#REF!+#REF!+V386+V10</f>
        <v>#REF!</v>
      </c>
      <c r="W496" s="38" t="e">
        <f>#REF!+#REF!+W386+W10</f>
        <v>#REF!</v>
      </c>
      <c r="X496" s="76" t="e">
        <f>#REF!+#REF!+X386+X10</f>
        <v>#REF!</v>
      </c>
      <c r="Y496" s="56" t="e">
        <f>X496/G490*100</f>
        <v>#REF!</v>
      </c>
    </row>
    <row r="497" spans="8:23" ht="15.7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8:23" ht="15.75"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G490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2017-12-20T04:39:53Z</dcterms:modified>
  <cp:category/>
  <cp:version/>
  <cp:contentType/>
  <cp:contentStatus/>
</cp:coreProperties>
</file>